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14.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20.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1.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CDM REPORTES ENERO\"/>
    </mc:Choice>
  </mc:AlternateContent>
  <bookViews>
    <workbookView xWindow="0" yWindow="0" windowWidth="24000" windowHeight="9735" tabRatio="606" firstSheet="12" activeTab="20"/>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May" sheetId="25" r:id="rId13"/>
    <sheet name="Jun" sheetId="26" r:id="rId14"/>
    <sheet name="Jul" sheetId="28" r:id="rId15"/>
    <sheet name="Ago" sheetId="29" r:id="rId16"/>
    <sheet name="Sep" sheetId="30" r:id="rId17"/>
    <sheet name="Oct" sheetId="31" r:id="rId18"/>
    <sheet name="Dic" sheetId="36" r:id="rId19"/>
    <sheet name="Ene" sheetId="38" r:id="rId20"/>
    <sheet name="Final" sheetId="33" r:id="rId21"/>
  </sheets>
  <calcPr calcId="152511"/>
</workbook>
</file>

<file path=xl/calcChain.xml><?xml version="1.0" encoding="utf-8"?>
<calcChain xmlns="http://schemas.openxmlformats.org/spreadsheetml/2006/main">
  <c r="E259" i="33" l="1"/>
  <c r="E255" i="33"/>
  <c r="E256" i="33"/>
  <c r="E257" i="33"/>
  <c r="C292" i="38" l="1"/>
  <c r="B292" i="38"/>
  <c r="D291" i="38"/>
  <c r="D290" i="38"/>
  <c r="D292" i="38" s="1"/>
  <c r="D288" i="38"/>
  <c r="D287" i="38"/>
  <c r="D286" i="38"/>
  <c r="D285" i="38"/>
  <c r="D259" i="38"/>
  <c r="C259" i="38"/>
  <c r="B259" i="38"/>
  <c r="E258" i="38"/>
  <c r="E257" i="38"/>
  <c r="E256" i="38"/>
  <c r="E255" i="38"/>
  <c r="E254" i="38"/>
  <c r="E259" i="38" s="1"/>
  <c r="C233" i="38"/>
  <c r="B233" i="38"/>
  <c r="D232" i="38"/>
  <c r="D231" i="38"/>
  <c r="C206" i="38"/>
  <c r="B206" i="38"/>
  <c r="D205" i="38"/>
  <c r="D204" i="38"/>
  <c r="D203" i="38"/>
  <c r="C197" i="38"/>
  <c r="B197" i="38"/>
  <c r="D196" i="38"/>
  <c r="E196" i="38" s="1"/>
  <c r="D195" i="38"/>
  <c r="D194" i="38"/>
  <c r="E194" i="38" s="1"/>
  <c r="D193" i="38"/>
  <c r="E193" i="38" s="1"/>
  <c r="D192" i="38"/>
  <c r="E192" i="38" s="1"/>
  <c r="D191" i="38"/>
  <c r="D197" i="38" s="1"/>
  <c r="D189" i="38"/>
  <c r="D188" i="38"/>
  <c r="D187" i="38"/>
  <c r="D186" i="38"/>
  <c r="D185" i="38"/>
  <c r="D184" i="38"/>
  <c r="D183" i="38"/>
  <c r="C164" i="38"/>
  <c r="B164" i="38"/>
  <c r="D163" i="38"/>
  <c r="D162" i="38"/>
  <c r="D161" i="38"/>
  <c r="D159" i="38"/>
  <c r="E159" i="38" s="1"/>
  <c r="D158" i="38"/>
  <c r="E158" i="38" s="1"/>
  <c r="D157" i="38"/>
  <c r="E157" i="38" s="1"/>
  <c r="D156" i="38"/>
  <c r="D164" i="38" s="1"/>
  <c r="D131" i="38"/>
  <c r="E130" i="38" s="1"/>
  <c r="D129" i="38"/>
  <c r="D128" i="38"/>
  <c r="D127" i="38"/>
  <c r="E126" i="38"/>
  <c r="D126" i="38"/>
  <c r="D125" i="38"/>
  <c r="E124" i="38"/>
  <c r="D124" i="38"/>
  <c r="D123" i="38"/>
  <c r="C98" i="38"/>
  <c r="B98" i="38"/>
  <c r="D97" i="38"/>
  <c r="D95" i="38"/>
  <c r="E95" i="38" s="1"/>
  <c r="D93" i="38"/>
  <c r="D92" i="38"/>
  <c r="D98" i="38" s="1"/>
  <c r="N82" i="38"/>
  <c r="C65" i="38"/>
  <c r="D64" i="38"/>
  <c r="D63" i="38"/>
  <c r="D61" i="38"/>
  <c r="D60" i="38"/>
  <c r="D59" i="38"/>
  <c r="D65" i="38" s="1"/>
  <c r="D37" i="38"/>
  <c r="E36" i="38" s="1"/>
  <c r="C37" i="38"/>
  <c r="B37" i="38"/>
  <c r="E35" i="38"/>
  <c r="D35" i="38"/>
  <c r="E34" i="38"/>
  <c r="C12" i="38"/>
  <c r="D10" i="38"/>
  <c r="D9" i="38"/>
  <c r="D12" i="38" s="1"/>
  <c r="E292" i="38" l="1"/>
  <c r="E289" i="38"/>
  <c r="E288" i="38"/>
  <c r="E286" i="38"/>
  <c r="E287" i="38"/>
  <c r="E285" i="38"/>
  <c r="E232" i="38"/>
  <c r="E62" i="38"/>
  <c r="E64" i="38"/>
  <c r="E63" i="38"/>
  <c r="E60" i="38"/>
  <c r="E291" i="38"/>
  <c r="E61" i="38"/>
  <c r="E11" i="38"/>
  <c r="E10" i="38"/>
  <c r="E9" i="38"/>
  <c r="E12" i="38" s="1"/>
  <c r="E94" i="38"/>
  <c r="E93" i="38"/>
  <c r="E96" i="38"/>
  <c r="E97" i="38"/>
  <c r="E92" i="38"/>
  <c r="E98" i="38" s="1"/>
  <c r="E163" i="38"/>
  <c r="E162" i="38"/>
  <c r="E160" i="38"/>
  <c r="E161" i="38"/>
  <c r="E190" i="38"/>
  <c r="E189" i="38"/>
  <c r="E187" i="38"/>
  <c r="E185" i="38"/>
  <c r="E183" i="38"/>
  <c r="E188" i="38"/>
  <c r="E186" i="38"/>
  <c r="E184" i="38"/>
  <c r="E195" i="38"/>
  <c r="E128" i="38"/>
  <c r="D206" i="38"/>
  <c r="E204" i="38" s="1"/>
  <c r="D233" i="38"/>
  <c r="E231" i="38" s="1"/>
  <c r="E233" i="38" s="1"/>
  <c r="E59" i="38"/>
  <c r="E191" i="38"/>
  <c r="E290" i="38"/>
  <c r="E129" i="38"/>
  <c r="E123" i="38"/>
  <c r="E125" i="38"/>
  <c r="E127" i="38"/>
  <c r="E33" i="38"/>
  <c r="E37" i="38" s="1"/>
  <c r="E156" i="38"/>
  <c r="C292" i="36"/>
  <c r="B292" i="36"/>
  <c r="D291" i="36"/>
  <c r="D290" i="36"/>
  <c r="D288" i="36"/>
  <c r="D287" i="36"/>
  <c r="D286" i="36"/>
  <c r="C259" i="36"/>
  <c r="E258" i="36"/>
  <c r="E257" i="36"/>
  <c r="E256" i="36"/>
  <c r="E255" i="36"/>
  <c r="E254" i="36"/>
  <c r="C233" i="36"/>
  <c r="B233" i="36"/>
  <c r="D231" i="36"/>
  <c r="C206" i="36"/>
  <c r="B206" i="36"/>
  <c r="D205" i="36"/>
  <c r="D204" i="36"/>
  <c r="D203" i="36"/>
  <c r="C197" i="36"/>
  <c r="B197" i="36"/>
  <c r="D196" i="36"/>
  <c r="D195" i="36"/>
  <c r="E195" i="36" s="1"/>
  <c r="D194" i="36"/>
  <c r="D193" i="36"/>
  <c r="D192" i="36"/>
  <c r="D191" i="36"/>
  <c r="E191" i="36" s="1"/>
  <c r="D189" i="36"/>
  <c r="D188" i="36"/>
  <c r="D187" i="36"/>
  <c r="D186" i="36"/>
  <c r="D185" i="36"/>
  <c r="D184" i="36"/>
  <c r="D183" i="36"/>
  <c r="D197" i="36" s="1"/>
  <c r="C164" i="36"/>
  <c r="B164" i="36"/>
  <c r="D163" i="36"/>
  <c r="D162" i="36"/>
  <c r="D161" i="36"/>
  <c r="D159" i="36"/>
  <c r="D158" i="36"/>
  <c r="D157" i="36"/>
  <c r="D156" i="36"/>
  <c r="C131" i="36"/>
  <c r="B131" i="36"/>
  <c r="D129" i="36"/>
  <c r="D128" i="36"/>
  <c r="D127" i="36"/>
  <c r="D126" i="36"/>
  <c r="C98" i="36"/>
  <c r="D97" i="36"/>
  <c r="D93" i="36"/>
  <c r="D92" i="36"/>
  <c r="N82" i="36"/>
  <c r="C65" i="36"/>
  <c r="B65" i="36"/>
  <c r="D64" i="36"/>
  <c r="D63" i="36"/>
  <c r="D61" i="36"/>
  <c r="D60" i="36"/>
  <c r="D59" i="36"/>
  <c r="D37" i="36"/>
  <c r="E34" i="36" s="1"/>
  <c r="C37" i="36"/>
  <c r="B37" i="36"/>
  <c r="D35" i="36"/>
  <c r="C12" i="36"/>
  <c r="B12" i="36"/>
  <c r="D10" i="36"/>
  <c r="D12" i="36" s="1"/>
  <c r="E9" i="36" s="1"/>
  <c r="E164" i="38" l="1"/>
  <c r="E131" i="38"/>
  <c r="E65" i="38"/>
  <c r="E203" i="38"/>
  <c r="E206" i="38" s="1"/>
  <c r="E205" i="38"/>
  <c r="E197" i="38"/>
  <c r="D292" i="36"/>
  <c r="E291" i="36" s="1"/>
  <c r="E259" i="36"/>
  <c r="D233" i="36"/>
  <c r="E232" i="36" s="1"/>
  <c r="D164" i="36"/>
  <c r="E156" i="36" s="1"/>
  <c r="D131" i="36"/>
  <c r="E126" i="36" s="1"/>
  <c r="D65" i="36"/>
  <c r="E64" i="36" s="1"/>
  <c r="E10" i="36"/>
  <c r="E11" i="36"/>
  <c r="E12" i="36" s="1"/>
  <c r="E61" i="36"/>
  <c r="E59" i="36"/>
  <c r="E162" i="36"/>
  <c r="E187" i="36"/>
  <c r="E196" i="36"/>
  <c r="E194" i="36"/>
  <c r="E192" i="36"/>
  <c r="E190" i="36"/>
  <c r="E186" i="36"/>
  <c r="E188" i="36"/>
  <c r="E184" i="36"/>
  <c r="E63" i="36"/>
  <c r="E193" i="36"/>
  <c r="E158" i="36"/>
  <c r="E185" i="36"/>
  <c r="E189" i="36"/>
  <c r="E35" i="36"/>
  <c r="D98" i="36"/>
  <c r="D206" i="36"/>
  <c r="E204" i="36" s="1"/>
  <c r="E33" i="36"/>
  <c r="E36" i="36"/>
  <c r="E183" i="36"/>
  <c r="C292" i="33"/>
  <c r="B292" i="33"/>
  <c r="D291" i="33"/>
  <c r="D290" i="33"/>
  <c r="D288" i="33"/>
  <c r="D287" i="33"/>
  <c r="D286" i="33"/>
  <c r="C259" i="33"/>
  <c r="E258" i="33"/>
  <c r="E254" i="33"/>
  <c r="C233" i="33"/>
  <c r="B233" i="33"/>
  <c r="D231" i="33"/>
  <c r="D233" i="33" s="1"/>
  <c r="E232" i="33" s="1"/>
  <c r="C206" i="33"/>
  <c r="B206" i="33"/>
  <c r="D205" i="33"/>
  <c r="D204" i="33"/>
  <c r="D203" i="33"/>
  <c r="C197" i="33"/>
  <c r="B197" i="33"/>
  <c r="D196" i="33"/>
  <c r="D195" i="33"/>
  <c r="D194" i="33"/>
  <c r="D193" i="33"/>
  <c r="D192" i="33"/>
  <c r="D191" i="33"/>
  <c r="D189" i="33"/>
  <c r="D188" i="33"/>
  <c r="D187" i="33"/>
  <c r="D186" i="33"/>
  <c r="D185" i="33"/>
  <c r="D184" i="33"/>
  <c r="D183" i="33"/>
  <c r="C164" i="33"/>
  <c r="B164" i="33"/>
  <c r="D163" i="33"/>
  <c r="D162" i="33"/>
  <c r="D161" i="33"/>
  <c r="D159" i="33"/>
  <c r="D158" i="33"/>
  <c r="D157" i="33"/>
  <c r="D156" i="33"/>
  <c r="C131" i="33"/>
  <c r="B131" i="33"/>
  <c r="D129" i="33"/>
  <c r="D128" i="33"/>
  <c r="D127" i="33"/>
  <c r="C98" i="33"/>
  <c r="D97" i="33"/>
  <c r="D93" i="33"/>
  <c r="D92" i="33"/>
  <c r="N82" i="33"/>
  <c r="C65" i="33"/>
  <c r="B65" i="33"/>
  <c r="D64" i="33"/>
  <c r="D63" i="33"/>
  <c r="D61" i="33"/>
  <c r="D60" i="33"/>
  <c r="D59" i="33"/>
  <c r="C37" i="33"/>
  <c r="B37" i="33"/>
  <c r="D35" i="33"/>
  <c r="D37" i="33" s="1"/>
  <c r="C12" i="33"/>
  <c r="B12" i="33"/>
  <c r="D10" i="33"/>
  <c r="D197" i="33" l="1"/>
  <c r="D131" i="33"/>
  <c r="E124" i="33" s="1"/>
  <c r="D65" i="33"/>
  <c r="E61" i="33" s="1"/>
  <c r="E288" i="36"/>
  <c r="E292" i="36"/>
  <c r="E286" i="36"/>
  <c r="E290" i="36"/>
  <c r="E287" i="36"/>
  <c r="E285" i="36"/>
  <c r="E289" i="36"/>
  <c r="E231" i="36"/>
  <c r="E233" i="36" s="1"/>
  <c r="E159" i="36"/>
  <c r="E161" i="36"/>
  <c r="E163" i="36"/>
  <c r="E157" i="36"/>
  <c r="E160" i="36"/>
  <c r="E130" i="36"/>
  <c r="E129" i="36"/>
  <c r="E123" i="36"/>
  <c r="E124" i="36"/>
  <c r="E125" i="36"/>
  <c r="E127" i="36"/>
  <c r="E128" i="36"/>
  <c r="E60" i="36"/>
  <c r="E62" i="36"/>
  <c r="E95" i="36"/>
  <c r="E92" i="36"/>
  <c r="E94" i="36"/>
  <c r="E96" i="36"/>
  <c r="E97" i="36"/>
  <c r="E37" i="36"/>
  <c r="E203" i="36"/>
  <c r="E65" i="36"/>
  <c r="E197" i="36"/>
  <c r="E205" i="36"/>
  <c r="E93" i="36"/>
  <c r="D292" i="33"/>
  <c r="E290" i="33" s="1"/>
  <c r="E192" i="33"/>
  <c r="E196" i="33"/>
  <c r="E193" i="33"/>
  <c r="D164" i="33"/>
  <c r="E157" i="33" s="1"/>
  <c r="E60" i="33"/>
  <c r="E34" i="33"/>
  <c r="E35" i="33"/>
  <c r="D12" i="33"/>
  <c r="E10" i="33" s="1"/>
  <c r="E64" i="33"/>
  <c r="E194" i="33"/>
  <c r="E190" i="33"/>
  <c r="E188" i="33"/>
  <c r="E189" i="33"/>
  <c r="E187" i="33"/>
  <c r="E185" i="33"/>
  <c r="E183" i="33"/>
  <c r="E186" i="33"/>
  <c r="E184" i="33"/>
  <c r="E195" i="33"/>
  <c r="D98" i="33"/>
  <c r="E93" i="33" s="1"/>
  <c r="D206" i="33"/>
  <c r="E205" i="33" s="1"/>
  <c r="E33" i="33"/>
  <c r="E36" i="33"/>
  <c r="E191" i="33"/>
  <c r="E128" i="33"/>
  <c r="E59" i="33"/>
  <c r="E231" i="33"/>
  <c r="E233" i="33" s="1"/>
  <c r="D9" i="31"/>
  <c r="D10" i="31"/>
  <c r="D12" i="31" s="1"/>
  <c r="D11" i="31"/>
  <c r="B12" i="31"/>
  <c r="C12" i="31"/>
  <c r="E33" i="31"/>
  <c r="E34" i="31"/>
  <c r="D35" i="31"/>
  <c r="E36" i="31"/>
  <c r="B37" i="31"/>
  <c r="C37" i="31"/>
  <c r="D37" i="31"/>
  <c r="E35" i="31" s="1"/>
  <c r="D59" i="31"/>
  <c r="D60" i="31"/>
  <c r="D61" i="31"/>
  <c r="D63" i="31"/>
  <c r="D64" i="31"/>
  <c r="B65" i="31"/>
  <c r="C65" i="31"/>
  <c r="N82" i="31"/>
  <c r="D92" i="31"/>
  <c r="D93" i="31"/>
  <c r="D97" i="31"/>
  <c r="C98" i="31"/>
  <c r="D126" i="31"/>
  <c r="D131" i="31" s="1"/>
  <c r="D127" i="31"/>
  <c r="D128" i="31"/>
  <c r="D129" i="31"/>
  <c r="B131" i="31"/>
  <c r="C131" i="31"/>
  <c r="D156" i="31"/>
  <c r="D157" i="31"/>
  <c r="D158" i="31"/>
  <c r="D159" i="31"/>
  <c r="D161" i="31"/>
  <c r="D162" i="31"/>
  <c r="D163" i="31"/>
  <c r="B164" i="31"/>
  <c r="C164" i="31"/>
  <c r="D183" i="31"/>
  <c r="D184" i="31"/>
  <c r="D185" i="31"/>
  <c r="D186" i="31"/>
  <c r="D187" i="31"/>
  <c r="D188" i="31"/>
  <c r="D189" i="31"/>
  <c r="D191" i="31"/>
  <c r="D192" i="31"/>
  <c r="E192" i="31" s="1"/>
  <c r="D193" i="31"/>
  <c r="D194" i="31"/>
  <c r="E194" i="31" s="1"/>
  <c r="D195" i="31"/>
  <c r="D196" i="31"/>
  <c r="E196" i="31" s="1"/>
  <c r="B197" i="31"/>
  <c r="C197" i="31"/>
  <c r="D197" i="31"/>
  <c r="E190" i="31" s="1"/>
  <c r="D203" i="31"/>
  <c r="D204" i="31"/>
  <c r="D205" i="31"/>
  <c r="B206" i="31"/>
  <c r="C206" i="31"/>
  <c r="D231" i="31"/>
  <c r="B233" i="31"/>
  <c r="C233" i="31"/>
  <c r="E254" i="31"/>
  <c r="E259" i="31" s="1"/>
  <c r="E255" i="31"/>
  <c r="E256" i="31"/>
  <c r="E257" i="31"/>
  <c r="E258" i="31"/>
  <c r="C259" i="31"/>
  <c r="D286" i="31"/>
  <c r="D287" i="31"/>
  <c r="D288" i="31"/>
  <c r="D290" i="31"/>
  <c r="D291" i="31"/>
  <c r="E291" i="31" s="1"/>
  <c r="B292" i="31"/>
  <c r="C292" i="31"/>
  <c r="D292" i="31"/>
  <c r="E289" i="31" s="1"/>
  <c r="E163" i="33" l="1"/>
  <c r="E127" i="33"/>
  <c r="E129" i="33"/>
  <c r="E123" i="33"/>
  <c r="E126" i="33"/>
  <c r="E130" i="33"/>
  <c r="E125" i="33"/>
  <c r="E62" i="33"/>
  <c r="E63" i="33"/>
  <c r="E206" i="36"/>
  <c r="E164" i="36"/>
  <c r="E131" i="36"/>
  <c r="E98" i="36"/>
  <c r="E288" i="33"/>
  <c r="E285" i="33"/>
  <c r="E289" i="33"/>
  <c r="E291" i="33"/>
  <c r="E287" i="33"/>
  <c r="E292" i="33"/>
  <c r="E286" i="33"/>
  <c r="E156" i="33"/>
  <c r="E161" i="33"/>
  <c r="E158" i="33"/>
  <c r="E160" i="33"/>
  <c r="E159" i="33"/>
  <c r="E162" i="33"/>
  <c r="E11" i="33"/>
  <c r="E9" i="33"/>
  <c r="E204" i="33"/>
  <c r="E95" i="33"/>
  <c r="E97" i="33"/>
  <c r="E94" i="33"/>
  <c r="E96" i="33"/>
  <c r="E203" i="33"/>
  <c r="E197" i="33"/>
  <c r="E37" i="33"/>
  <c r="E92" i="33"/>
  <c r="E37" i="31"/>
  <c r="E9" i="31"/>
  <c r="E12" i="31" s="1"/>
  <c r="E11" i="31"/>
  <c r="E10" i="31"/>
  <c r="E231" i="31"/>
  <c r="E233" i="31" s="1"/>
  <c r="E124" i="31"/>
  <c r="E125" i="31"/>
  <c r="E127" i="31"/>
  <c r="E129" i="31"/>
  <c r="E130" i="31"/>
  <c r="E123" i="31"/>
  <c r="E126" i="31"/>
  <c r="E128" i="31"/>
  <c r="E288" i="31"/>
  <c r="E286" i="31"/>
  <c r="E189" i="31"/>
  <c r="E187" i="31"/>
  <c r="E185" i="31"/>
  <c r="E183" i="31"/>
  <c r="E290" i="31"/>
  <c r="E195" i="31"/>
  <c r="E193" i="31"/>
  <c r="E191" i="31"/>
  <c r="E287" i="31"/>
  <c r="E285" i="31"/>
  <c r="D206" i="31"/>
  <c r="E188" i="31"/>
  <c r="E186" i="31"/>
  <c r="E184" i="31"/>
  <c r="D98" i="31"/>
  <c r="E292" i="31"/>
  <c r="D233" i="31"/>
  <c r="E232" i="31" s="1"/>
  <c r="D164" i="31"/>
  <c r="D65" i="31"/>
  <c r="E131" i="33" l="1"/>
  <c r="E65" i="33"/>
  <c r="E12" i="33"/>
  <c r="E206" i="33"/>
  <c r="E164" i="33"/>
  <c r="E98" i="33"/>
  <c r="E62" i="31"/>
  <c r="E64" i="31"/>
  <c r="E60" i="31"/>
  <c r="E63" i="31"/>
  <c r="E95" i="31"/>
  <c r="E96" i="31"/>
  <c r="E93" i="31"/>
  <c r="E94" i="31"/>
  <c r="E97" i="31"/>
  <c r="E203" i="31"/>
  <c r="E205" i="31"/>
  <c r="E204" i="31"/>
  <c r="E161" i="31"/>
  <c r="E163" i="31"/>
  <c r="E157" i="31"/>
  <c r="E159" i="31"/>
  <c r="E160" i="31"/>
  <c r="E162" i="31"/>
  <c r="E59" i="31"/>
  <c r="E131" i="31"/>
  <c r="E92" i="31"/>
  <c r="E61" i="31"/>
  <c r="E197" i="31"/>
  <c r="E158" i="31"/>
  <c r="E156" i="31"/>
  <c r="E65" i="31" l="1"/>
  <c r="E206" i="31"/>
  <c r="E164" i="31"/>
  <c r="E98" i="31"/>
  <c r="D292" i="30" l="1"/>
  <c r="E292" i="30" s="1"/>
  <c r="C292" i="30"/>
  <c r="B292" i="30"/>
  <c r="D291" i="30"/>
  <c r="E291" i="30" s="1"/>
  <c r="D290" i="30"/>
  <c r="E290" i="30" s="1"/>
  <c r="D288" i="30"/>
  <c r="E288" i="30" s="1"/>
  <c r="D287" i="30"/>
  <c r="D286" i="30"/>
  <c r="E286" i="30" s="1"/>
  <c r="C259" i="30"/>
  <c r="E258" i="30"/>
  <c r="E257" i="30"/>
  <c r="E256" i="30"/>
  <c r="E255" i="30"/>
  <c r="E254" i="30"/>
  <c r="E259" i="30" s="1"/>
  <c r="C233" i="30"/>
  <c r="B233" i="30"/>
  <c r="D231" i="30"/>
  <c r="D233" i="30" s="1"/>
  <c r="E232" i="30" s="1"/>
  <c r="C206" i="30"/>
  <c r="B206" i="30"/>
  <c r="D205" i="30"/>
  <c r="D204" i="30"/>
  <c r="D203" i="30"/>
  <c r="C197" i="30"/>
  <c r="B197" i="30"/>
  <c r="D196" i="30"/>
  <c r="D195" i="30"/>
  <c r="E195" i="30" s="1"/>
  <c r="D194" i="30"/>
  <c r="E194" i="30" s="1"/>
  <c r="D193" i="30"/>
  <c r="E193" i="30" s="1"/>
  <c r="D192" i="30"/>
  <c r="D191" i="30"/>
  <c r="E191" i="30" s="1"/>
  <c r="D189" i="30"/>
  <c r="E189" i="30" s="1"/>
  <c r="D188" i="30"/>
  <c r="D187" i="30"/>
  <c r="D186" i="30"/>
  <c r="D185" i="30"/>
  <c r="E185" i="30" s="1"/>
  <c r="D184" i="30"/>
  <c r="D183" i="30"/>
  <c r="D197" i="30" s="1"/>
  <c r="C164" i="30"/>
  <c r="B164" i="30"/>
  <c r="D163" i="30"/>
  <c r="D162" i="30"/>
  <c r="D161" i="30"/>
  <c r="D159" i="30"/>
  <c r="D158" i="30"/>
  <c r="E158" i="30" s="1"/>
  <c r="D157" i="30"/>
  <c r="D156" i="30"/>
  <c r="D164" i="30" s="1"/>
  <c r="D131" i="30"/>
  <c r="E130" i="30" s="1"/>
  <c r="C131" i="30"/>
  <c r="B131" i="30"/>
  <c r="E129" i="30"/>
  <c r="D129" i="30"/>
  <c r="D128" i="30"/>
  <c r="E128" i="30" s="1"/>
  <c r="E127" i="30"/>
  <c r="D127" i="30"/>
  <c r="D126" i="30"/>
  <c r="E126" i="30" s="1"/>
  <c r="E125" i="30"/>
  <c r="D125" i="30"/>
  <c r="D124" i="30"/>
  <c r="E124" i="30" s="1"/>
  <c r="E123" i="30"/>
  <c r="C98" i="30"/>
  <c r="D97" i="30"/>
  <c r="D93" i="30"/>
  <c r="D92" i="30"/>
  <c r="D98" i="30" s="1"/>
  <c r="N82" i="30"/>
  <c r="C65" i="30"/>
  <c r="B65" i="30"/>
  <c r="D64" i="30"/>
  <c r="D63" i="30"/>
  <c r="D61" i="30"/>
  <c r="D60" i="30"/>
  <c r="D59" i="30"/>
  <c r="D65" i="30" s="1"/>
  <c r="C37" i="30"/>
  <c r="B37" i="30"/>
  <c r="D35" i="30"/>
  <c r="D37" i="30" s="1"/>
  <c r="C12" i="30"/>
  <c r="B12" i="30"/>
  <c r="D11" i="30"/>
  <c r="D10" i="30"/>
  <c r="D9" i="30"/>
  <c r="E159" i="30" l="1"/>
  <c r="E96" i="30"/>
  <c r="E95" i="30"/>
  <c r="E97" i="30"/>
  <c r="E94" i="30"/>
  <c r="E62" i="30"/>
  <c r="E63" i="30"/>
  <c r="E64" i="30"/>
  <c r="E131" i="30"/>
  <c r="E36" i="30"/>
  <c r="E33" i="30"/>
  <c r="E34" i="30"/>
  <c r="E60" i="30"/>
  <c r="E93" i="30"/>
  <c r="E160" i="30"/>
  <c r="E163" i="30"/>
  <c r="E161" i="30"/>
  <c r="E203" i="30"/>
  <c r="E61" i="30"/>
  <c r="E157" i="30"/>
  <c r="E162" i="30"/>
  <c r="E190" i="30"/>
  <c r="E188" i="30"/>
  <c r="E186" i="30"/>
  <c r="E184" i="30"/>
  <c r="E187" i="30"/>
  <c r="E192" i="30"/>
  <c r="E196" i="30"/>
  <c r="E204" i="30"/>
  <c r="D206" i="30"/>
  <c r="E205" i="30" s="1"/>
  <c r="E285" i="30"/>
  <c r="E287" i="30"/>
  <c r="D12" i="30"/>
  <c r="E10" i="30" s="1"/>
  <c r="E59" i="30"/>
  <c r="E92" i="30"/>
  <c r="E98" i="30" s="1"/>
  <c r="E35" i="30"/>
  <c r="E183" i="30"/>
  <c r="E197" i="30" s="1"/>
  <c r="E156" i="30"/>
  <c r="E231" i="30"/>
  <c r="E233" i="30" s="1"/>
  <c r="E289" i="30"/>
  <c r="E206" i="30" l="1"/>
  <c r="E9" i="30"/>
  <c r="E12" i="30" s="1"/>
  <c r="E164" i="30"/>
  <c r="E65" i="30"/>
  <c r="E11" i="30"/>
  <c r="E37" i="30"/>
  <c r="C292" i="29" l="1"/>
  <c r="B292" i="29"/>
  <c r="D291" i="29"/>
  <c r="D290" i="29"/>
  <c r="D288" i="29"/>
  <c r="D287" i="29"/>
  <c r="D286" i="29"/>
  <c r="D285" i="29"/>
  <c r="D259" i="29"/>
  <c r="E255" i="29" s="1"/>
  <c r="C259" i="29"/>
  <c r="B259" i="29"/>
  <c r="C233" i="29"/>
  <c r="B233" i="29"/>
  <c r="D232" i="29"/>
  <c r="D231" i="29"/>
  <c r="C206" i="29"/>
  <c r="B206" i="29"/>
  <c r="D205" i="29"/>
  <c r="D204" i="29"/>
  <c r="D203" i="29"/>
  <c r="C197" i="29"/>
  <c r="B197" i="29"/>
  <c r="D196" i="29"/>
  <c r="D195" i="29"/>
  <c r="D194" i="29"/>
  <c r="D193" i="29"/>
  <c r="D192" i="29"/>
  <c r="D191" i="29"/>
  <c r="D189" i="29"/>
  <c r="D188" i="29"/>
  <c r="D187" i="29"/>
  <c r="D186" i="29"/>
  <c r="D185" i="29"/>
  <c r="D184" i="29"/>
  <c r="D183" i="29"/>
  <c r="C164" i="29"/>
  <c r="B164" i="29"/>
  <c r="D163" i="29"/>
  <c r="D162" i="29"/>
  <c r="D161" i="29"/>
  <c r="D159" i="29"/>
  <c r="D158" i="29"/>
  <c r="D157" i="29"/>
  <c r="D156" i="29"/>
  <c r="C131" i="29"/>
  <c r="B131" i="29"/>
  <c r="D129" i="29"/>
  <c r="D128" i="29"/>
  <c r="D127" i="29"/>
  <c r="D126" i="29"/>
  <c r="D125" i="29"/>
  <c r="D124" i="29"/>
  <c r="D123" i="29"/>
  <c r="C98" i="29"/>
  <c r="B98" i="29"/>
  <c r="D97" i="29"/>
  <c r="D95" i="29"/>
  <c r="D94" i="29"/>
  <c r="D93" i="29"/>
  <c r="D92" i="29"/>
  <c r="N82" i="29"/>
  <c r="C65" i="29"/>
  <c r="B65" i="29"/>
  <c r="D64" i="29"/>
  <c r="D63" i="29"/>
  <c r="D62" i="29"/>
  <c r="D61" i="29"/>
  <c r="D60" i="29"/>
  <c r="D59" i="29"/>
  <c r="C37" i="29"/>
  <c r="B37" i="29"/>
  <c r="D35" i="29"/>
  <c r="D37" i="29" s="1"/>
  <c r="E34" i="29" s="1"/>
  <c r="C12" i="29"/>
  <c r="B12" i="29"/>
  <c r="D11" i="29"/>
  <c r="D10" i="29"/>
  <c r="D9" i="29"/>
  <c r="D197" i="29" l="1"/>
  <c r="E191" i="29" s="1"/>
  <c r="D12" i="29"/>
  <c r="E9" i="29" s="1"/>
  <c r="E256" i="29"/>
  <c r="E257" i="29"/>
  <c r="D292" i="29"/>
  <c r="E287" i="29" s="1"/>
  <c r="D131" i="29"/>
  <c r="E125" i="29" s="1"/>
  <c r="D98" i="29"/>
  <c r="E97" i="29" s="1"/>
  <c r="E185" i="29"/>
  <c r="E189" i="29"/>
  <c r="D164" i="29"/>
  <c r="E157" i="29" s="1"/>
  <c r="D65" i="29"/>
  <c r="E61" i="29" s="1"/>
  <c r="E35" i="29"/>
  <c r="E33" i="29"/>
  <c r="E36" i="29"/>
  <c r="E203" i="29"/>
  <c r="E96" i="29"/>
  <c r="E94" i="29"/>
  <c r="E92" i="29"/>
  <c r="E127" i="29"/>
  <c r="E62" i="29"/>
  <c r="E64" i="29"/>
  <c r="E63" i="29"/>
  <c r="E95" i="29"/>
  <c r="E126" i="29"/>
  <c r="E192" i="29"/>
  <c r="E190" i="29"/>
  <c r="E186" i="29"/>
  <c r="E187" i="29"/>
  <c r="D206" i="29"/>
  <c r="E204" i="29" s="1"/>
  <c r="D233" i="29"/>
  <c r="E231" i="29" s="1"/>
  <c r="E93" i="29"/>
  <c r="E124" i="29"/>
  <c r="E183" i="29"/>
  <c r="E254" i="29"/>
  <c r="E258" i="29"/>
  <c r="D9" i="28"/>
  <c r="D10" i="28"/>
  <c r="D11" i="28"/>
  <c r="B12" i="28"/>
  <c r="C12" i="28"/>
  <c r="D35" i="28"/>
  <c r="B37" i="28"/>
  <c r="C37" i="28"/>
  <c r="D59" i="28"/>
  <c r="D60" i="28"/>
  <c r="D61" i="28"/>
  <c r="D62" i="28"/>
  <c r="D63" i="28"/>
  <c r="D64" i="28"/>
  <c r="B65" i="28"/>
  <c r="C65" i="28"/>
  <c r="N82" i="28"/>
  <c r="D92" i="28"/>
  <c r="D93" i="28"/>
  <c r="D94" i="28"/>
  <c r="D95" i="28"/>
  <c r="D96" i="28"/>
  <c r="D97" i="28"/>
  <c r="B98" i="28"/>
  <c r="C98" i="28"/>
  <c r="D123" i="28"/>
  <c r="D124" i="28"/>
  <c r="D125" i="28"/>
  <c r="D126" i="28"/>
  <c r="D127" i="28"/>
  <c r="D128" i="28"/>
  <c r="D129" i="28"/>
  <c r="B131" i="28"/>
  <c r="C131" i="28"/>
  <c r="D156" i="28"/>
  <c r="D164" i="28" s="1"/>
  <c r="D157" i="28"/>
  <c r="D158" i="28"/>
  <c r="D159" i="28"/>
  <c r="D160" i="28"/>
  <c r="D161" i="28"/>
  <c r="D162" i="28"/>
  <c r="D163" i="28"/>
  <c r="B164" i="28"/>
  <c r="C164" i="28"/>
  <c r="D183" i="28"/>
  <c r="D197" i="28" s="1"/>
  <c r="E190" i="28" s="1"/>
  <c r="D184" i="28"/>
  <c r="D185" i="28"/>
  <c r="D186" i="28"/>
  <c r="D187" i="28"/>
  <c r="D188" i="28"/>
  <c r="D189" i="28"/>
  <c r="D191" i="28"/>
  <c r="D192" i="28"/>
  <c r="D193" i="28"/>
  <c r="D194" i="28"/>
  <c r="D195" i="28"/>
  <c r="D196" i="28"/>
  <c r="B197" i="28"/>
  <c r="C197" i="28"/>
  <c r="D203" i="28"/>
  <c r="D204" i="28"/>
  <c r="D205" i="28"/>
  <c r="B206" i="28"/>
  <c r="C206" i="28"/>
  <c r="D231" i="28"/>
  <c r="D232" i="28"/>
  <c r="B233" i="28"/>
  <c r="C233" i="28"/>
  <c r="E254" i="28"/>
  <c r="B259" i="28"/>
  <c r="C259" i="28"/>
  <c r="D259" i="28"/>
  <c r="E255" i="28" s="1"/>
  <c r="D285" i="28"/>
  <c r="D286" i="28"/>
  <c r="D287" i="28"/>
  <c r="D288" i="28"/>
  <c r="D290" i="28"/>
  <c r="D291" i="28"/>
  <c r="B292" i="28"/>
  <c r="C292" i="28"/>
  <c r="E156" i="28" l="1"/>
  <c r="E157" i="28"/>
  <c r="E161" i="28"/>
  <c r="E163" i="28"/>
  <c r="E159" i="28"/>
  <c r="E11" i="29"/>
  <c r="E130" i="29"/>
  <c r="E129" i="29"/>
  <c r="E184" i="29"/>
  <c r="E194" i="29"/>
  <c r="E10" i="29"/>
  <c r="E123" i="29"/>
  <c r="E128" i="29"/>
  <c r="E131" i="29" s="1"/>
  <c r="E193" i="29"/>
  <c r="E195" i="29"/>
  <c r="D292" i="28"/>
  <c r="E289" i="28" s="1"/>
  <c r="D233" i="28"/>
  <c r="E231" i="28" s="1"/>
  <c r="E233" i="28" s="1"/>
  <c r="D65" i="28"/>
  <c r="E59" i="28" s="1"/>
  <c r="E59" i="29"/>
  <c r="E188" i="29"/>
  <c r="E196" i="29"/>
  <c r="E60" i="29"/>
  <c r="E289" i="29"/>
  <c r="E286" i="29"/>
  <c r="E285" i="29"/>
  <c r="E291" i="29"/>
  <c r="E292" i="29"/>
  <c r="E288" i="29"/>
  <c r="E290" i="29"/>
  <c r="E205" i="29"/>
  <c r="E161" i="29"/>
  <c r="E163" i="29"/>
  <c r="E162" i="29"/>
  <c r="E156" i="29"/>
  <c r="E158" i="29"/>
  <c r="E160" i="29"/>
  <c r="E197" i="29"/>
  <c r="E159" i="29"/>
  <c r="E37" i="29"/>
  <c r="E12" i="29"/>
  <c r="E206" i="29"/>
  <c r="E65" i="29"/>
  <c r="E259" i="29"/>
  <c r="E98" i="29"/>
  <c r="E232" i="29"/>
  <c r="E233" i="29" s="1"/>
  <c r="E191" i="28"/>
  <c r="E61" i="28"/>
  <c r="E11" i="28"/>
  <c r="E290" i="28"/>
  <c r="E258" i="28"/>
  <c r="D206" i="28"/>
  <c r="E205" i="28" s="1"/>
  <c r="E193" i="28"/>
  <c r="E162" i="28"/>
  <c r="E160" i="28"/>
  <c r="E158" i="28"/>
  <c r="D12" i="28"/>
  <c r="E10" i="28"/>
  <c r="E232" i="28"/>
  <c r="E195" i="28"/>
  <c r="E291" i="28"/>
  <c r="E194" i="28"/>
  <c r="D98" i="28"/>
  <c r="E95" i="28" s="1"/>
  <c r="E63" i="28"/>
  <c r="E256" i="28"/>
  <c r="E196" i="28"/>
  <c r="E192" i="28"/>
  <c r="E9" i="28"/>
  <c r="E288" i="28"/>
  <c r="E287" i="28"/>
  <c r="E286" i="28"/>
  <c r="E285" i="28"/>
  <c r="E189" i="28"/>
  <c r="E188" i="28"/>
  <c r="E187" i="28"/>
  <c r="E186" i="28"/>
  <c r="E185" i="28"/>
  <c r="E184" i="28"/>
  <c r="E183" i="28"/>
  <c r="E292" i="28"/>
  <c r="E257" i="28"/>
  <c r="D131" i="28"/>
  <c r="E130" i="28" s="1"/>
  <c r="D37" i="28"/>
  <c r="D9" i="26"/>
  <c r="D10" i="26"/>
  <c r="D11" i="26"/>
  <c r="B12" i="26"/>
  <c r="C12" i="26"/>
  <c r="D35" i="26"/>
  <c r="D37" i="26" s="1"/>
  <c r="E33" i="26" s="1"/>
  <c r="B37" i="26"/>
  <c r="C37" i="26"/>
  <c r="D59" i="26"/>
  <c r="D60" i="26"/>
  <c r="D61" i="26"/>
  <c r="D62" i="26"/>
  <c r="D63" i="26"/>
  <c r="D64" i="26"/>
  <c r="B65" i="26"/>
  <c r="C65" i="26"/>
  <c r="N82" i="26"/>
  <c r="D92" i="26"/>
  <c r="D93" i="26"/>
  <c r="D94" i="26"/>
  <c r="D95" i="26"/>
  <c r="D96" i="26"/>
  <c r="D97" i="26"/>
  <c r="B98" i="26"/>
  <c r="C98" i="26"/>
  <c r="D123" i="26"/>
  <c r="D124" i="26"/>
  <c r="D125" i="26"/>
  <c r="D126" i="26"/>
  <c r="D127" i="26"/>
  <c r="D128" i="26"/>
  <c r="D129" i="26"/>
  <c r="B131" i="26"/>
  <c r="C131" i="26"/>
  <c r="D156" i="26"/>
  <c r="D157" i="26"/>
  <c r="D158" i="26"/>
  <c r="D159" i="26"/>
  <c r="D160" i="26"/>
  <c r="D161" i="26"/>
  <c r="D162" i="26"/>
  <c r="D163" i="26"/>
  <c r="B164" i="26"/>
  <c r="C164" i="26"/>
  <c r="D183" i="26"/>
  <c r="D184" i="26"/>
  <c r="D185" i="26"/>
  <c r="D186" i="26"/>
  <c r="D187" i="26"/>
  <c r="D188" i="26"/>
  <c r="D189" i="26"/>
  <c r="D191" i="26"/>
  <c r="D192" i="26"/>
  <c r="D193" i="26"/>
  <c r="D194" i="26"/>
  <c r="D195" i="26"/>
  <c r="D196" i="26"/>
  <c r="B197" i="26"/>
  <c r="C197" i="26"/>
  <c r="D203" i="26"/>
  <c r="D204" i="26"/>
  <c r="D205" i="26"/>
  <c r="B206" i="26"/>
  <c r="C206" i="26"/>
  <c r="D231" i="26"/>
  <c r="D232" i="26"/>
  <c r="B233" i="26"/>
  <c r="C233" i="26"/>
  <c r="B259" i="26"/>
  <c r="C259" i="26"/>
  <c r="D259" i="26"/>
  <c r="E254" i="26" s="1"/>
  <c r="D285" i="26"/>
  <c r="D286" i="26"/>
  <c r="D287" i="26"/>
  <c r="D288" i="26"/>
  <c r="D290" i="26"/>
  <c r="D291" i="26"/>
  <c r="B292" i="26"/>
  <c r="C292" i="26"/>
  <c r="E259" i="28" l="1"/>
  <c r="E94" i="28"/>
  <c r="E93" i="28"/>
  <c r="E60" i="28"/>
  <c r="E65" i="28" s="1"/>
  <c r="E129" i="28"/>
  <c r="E92" i="28"/>
  <c r="E64" i="28"/>
  <c r="E62" i="28"/>
  <c r="E197" i="28"/>
  <c r="E128" i="28"/>
  <c r="E164" i="28"/>
  <c r="E204" i="28"/>
  <c r="E12" i="28"/>
  <c r="E164" i="29"/>
  <c r="D12" i="26"/>
  <c r="E10" i="26" s="1"/>
  <c r="E203" i="28"/>
  <c r="E206" i="28" s="1"/>
  <c r="E97" i="28"/>
  <c r="E96" i="28"/>
  <c r="E98" i="28" s="1"/>
  <c r="E125" i="28"/>
  <c r="E124" i="28"/>
  <c r="E34" i="28"/>
  <c r="E33" i="28"/>
  <c r="E36" i="28"/>
  <c r="E35" i="28"/>
  <c r="E123" i="28"/>
  <c r="E127" i="28"/>
  <c r="E126" i="28"/>
  <c r="D131" i="26"/>
  <c r="E130" i="26" s="1"/>
  <c r="D233" i="26"/>
  <c r="E231" i="26" s="1"/>
  <c r="D206" i="26"/>
  <c r="E204" i="26" s="1"/>
  <c r="D98" i="26"/>
  <c r="E92" i="26" s="1"/>
  <c r="E232" i="26"/>
  <c r="E233" i="26" s="1"/>
  <c r="D65" i="26"/>
  <c r="E60" i="26" s="1"/>
  <c r="E63" i="26"/>
  <c r="D164" i="26"/>
  <c r="E161" i="26" s="1"/>
  <c r="E257" i="26"/>
  <c r="E255" i="26"/>
  <c r="E129" i="26"/>
  <c r="E128" i="26"/>
  <c r="E125" i="26"/>
  <c r="E124" i="26"/>
  <c r="E35" i="26"/>
  <c r="E34" i="26"/>
  <c r="D292" i="26"/>
  <c r="E258" i="26"/>
  <c r="E256" i="26"/>
  <c r="D197" i="26"/>
  <c r="E189" i="26" s="1"/>
  <c r="E36" i="26"/>
  <c r="E160" i="26" l="1"/>
  <c r="E11" i="26"/>
  <c r="E61" i="26"/>
  <c r="E64" i="26"/>
  <c r="E59" i="26"/>
  <c r="E94" i="26"/>
  <c r="E158" i="26"/>
  <c r="E62" i="26"/>
  <c r="E65" i="26" s="1"/>
  <c r="E9" i="26"/>
  <c r="E12" i="26" s="1"/>
  <c r="E126" i="26"/>
  <c r="E123" i="26"/>
  <c r="E127" i="26"/>
  <c r="E131" i="26" s="1"/>
  <c r="E131" i="28"/>
  <c r="E37" i="28"/>
  <c r="E37" i="26"/>
  <c r="E184" i="26"/>
  <c r="E205" i="26"/>
  <c r="E163" i="26"/>
  <c r="E156" i="26"/>
  <c r="E93" i="26"/>
  <c r="E97" i="26"/>
  <c r="E96" i="26"/>
  <c r="E203" i="26"/>
  <c r="E95" i="26"/>
  <c r="E188" i="26"/>
  <c r="E259" i="26"/>
  <c r="E185" i="26"/>
  <c r="E162" i="26"/>
  <c r="E159" i="26"/>
  <c r="E157" i="26"/>
  <c r="E289" i="26"/>
  <c r="E290" i="26"/>
  <c r="E291" i="26"/>
  <c r="E292" i="26"/>
  <c r="E286" i="26"/>
  <c r="E287" i="26"/>
  <c r="E190" i="26"/>
  <c r="E191" i="26"/>
  <c r="E192" i="26"/>
  <c r="E193" i="26"/>
  <c r="E194" i="26"/>
  <c r="E195" i="26"/>
  <c r="E196" i="26"/>
  <c r="E186" i="26"/>
  <c r="E288" i="26"/>
  <c r="E183" i="26"/>
  <c r="E187" i="26"/>
  <c r="E285" i="26"/>
  <c r="E164" i="26" l="1"/>
  <c r="E206" i="26"/>
  <c r="E98" i="26"/>
  <c r="E197" i="26"/>
  <c r="D195" i="25"/>
  <c r="D9" i="25" l="1"/>
  <c r="D232" i="25" l="1"/>
  <c r="C292" i="25" l="1"/>
  <c r="B292" i="25"/>
  <c r="D291" i="25"/>
  <c r="D290" i="25"/>
  <c r="D288" i="25"/>
  <c r="D287" i="25"/>
  <c r="D286" i="25"/>
  <c r="D285" i="25"/>
  <c r="D259" i="25"/>
  <c r="E258" i="25" s="1"/>
  <c r="C259" i="25"/>
  <c r="B259" i="25"/>
  <c r="C233" i="25"/>
  <c r="B233" i="25"/>
  <c r="D231" i="25"/>
  <c r="D233" i="25" s="1"/>
  <c r="E232" i="25" s="1"/>
  <c r="C206" i="25"/>
  <c r="B206" i="25"/>
  <c r="D205" i="25"/>
  <c r="D204" i="25"/>
  <c r="D203" i="25"/>
  <c r="C197" i="25"/>
  <c r="B197" i="25"/>
  <c r="D196" i="25"/>
  <c r="D194" i="25"/>
  <c r="D193" i="25"/>
  <c r="D192" i="25"/>
  <c r="D191" i="25"/>
  <c r="D189" i="25"/>
  <c r="D188" i="25"/>
  <c r="D187" i="25"/>
  <c r="D186" i="25"/>
  <c r="D185" i="25"/>
  <c r="D184" i="25"/>
  <c r="D183" i="25"/>
  <c r="C164" i="25"/>
  <c r="B164" i="25"/>
  <c r="D163" i="25"/>
  <c r="D162" i="25"/>
  <c r="D161" i="25"/>
  <c r="D160" i="25"/>
  <c r="D159" i="25"/>
  <c r="D158" i="25"/>
  <c r="D157" i="25"/>
  <c r="D156" i="25"/>
  <c r="C131" i="25"/>
  <c r="B131" i="25"/>
  <c r="D129" i="25"/>
  <c r="D128" i="25"/>
  <c r="D127" i="25"/>
  <c r="D126" i="25"/>
  <c r="D125" i="25"/>
  <c r="D124" i="25"/>
  <c r="D123" i="25"/>
  <c r="C98" i="25"/>
  <c r="B98" i="25"/>
  <c r="D97" i="25"/>
  <c r="D96" i="25"/>
  <c r="D95" i="25"/>
  <c r="D94" i="25"/>
  <c r="D93" i="25"/>
  <c r="D92" i="25"/>
  <c r="N82" i="25"/>
  <c r="C65" i="25"/>
  <c r="B65" i="25"/>
  <c r="D64" i="25"/>
  <c r="D63" i="25"/>
  <c r="D62" i="25"/>
  <c r="D61" i="25"/>
  <c r="D60" i="25"/>
  <c r="D59" i="25"/>
  <c r="C37" i="25"/>
  <c r="B37" i="25"/>
  <c r="D36" i="25"/>
  <c r="D35" i="25"/>
  <c r="C12" i="25"/>
  <c r="B12" i="25"/>
  <c r="D11" i="25"/>
  <c r="D10" i="25"/>
  <c r="E255" i="25" l="1"/>
  <c r="E257" i="25"/>
  <c r="D65" i="25"/>
  <c r="E63" i="25" s="1"/>
  <c r="D131" i="25"/>
  <c r="E130" i="25" s="1"/>
  <c r="D37" i="25"/>
  <c r="E36" i="25" s="1"/>
  <c r="D164" i="25"/>
  <c r="E163" i="25" s="1"/>
  <c r="E60" i="25"/>
  <c r="D12" i="25"/>
  <c r="E9" i="25" s="1"/>
  <c r="D98" i="25"/>
  <c r="E93" i="25" s="1"/>
  <c r="D197" i="25"/>
  <c r="E195" i="25" s="1"/>
  <c r="D206" i="25"/>
  <c r="E205" i="25" s="1"/>
  <c r="D292" i="25"/>
  <c r="E292" i="25" s="1"/>
  <c r="E231" i="25"/>
  <c r="E233" i="25" s="1"/>
  <c r="E254" i="25"/>
  <c r="E256" i="25"/>
  <c r="E156" i="25" l="1"/>
  <c r="E64" i="25"/>
  <c r="E160" i="25"/>
  <c r="E158" i="25"/>
  <c r="E162" i="25"/>
  <c r="E157" i="25"/>
  <c r="E159" i="25"/>
  <c r="E161" i="25"/>
  <c r="E127" i="25"/>
  <c r="E96" i="25"/>
  <c r="E62" i="25"/>
  <c r="E59" i="25"/>
  <c r="E61" i="25"/>
  <c r="E35" i="25"/>
  <c r="E33" i="25"/>
  <c r="E34" i="25"/>
  <c r="E126" i="25"/>
  <c r="E123" i="25"/>
  <c r="E129" i="25"/>
  <c r="E125" i="25"/>
  <c r="E128" i="25"/>
  <c r="E124" i="25"/>
  <c r="E92" i="25"/>
  <c r="E95" i="25"/>
  <c r="E203" i="25"/>
  <c r="E190" i="25"/>
  <c r="E189" i="25"/>
  <c r="E188" i="25"/>
  <c r="E187" i="25"/>
  <c r="E186" i="25"/>
  <c r="E185" i="25"/>
  <c r="E184" i="25"/>
  <c r="E183" i="25"/>
  <c r="E289" i="25"/>
  <c r="E285" i="25"/>
  <c r="E196" i="25"/>
  <c r="E191" i="25"/>
  <c r="E290" i="25"/>
  <c r="E286" i="25"/>
  <c r="E192" i="25"/>
  <c r="E11" i="25"/>
  <c r="E259" i="25"/>
  <c r="E291" i="25"/>
  <c r="E287" i="25"/>
  <c r="E204" i="25"/>
  <c r="E206" i="25" s="1"/>
  <c r="E193" i="25"/>
  <c r="E94" i="25"/>
  <c r="E10" i="25"/>
  <c r="E288" i="25"/>
  <c r="E194" i="25"/>
  <c r="E97" i="25"/>
  <c r="E37" i="25" l="1"/>
  <c r="E164" i="25"/>
  <c r="E65" i="25"/>
  <c r="E131" i="25"/>
  <c r="E98" i="25"/>
  <c r="E12" i="25"/>
  <c r="E197" i="25"/>
  <c r="C248" i="16" l="1"/>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26" i="15"/>
  <c r="D225" i="15"/>
  <c r="D224" i="15"/>
  <c r="D223" i="15"/>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D15" i="16" l="1"/>
  <c r="E223" i="15"/>
  <c r="E227" i="15"/>
  <c r="D179" i="16"/>
  <c r="E169" i="16" s="1"/>
  <c r="D153" i="16"/>
  <c r="E152" i="16" s="1"/>
  <c r="E225" i="15"/>
  <c r="D139" i="16"/>
  <c r="E135" i="16" s="1"/>
  <c r="D194" i="16"/>
  <c r="E186" i="16" s="1"/>
  <c r="D48" i="15"/>
  <c r="D151" i="15"/>
  <c r="E144" i="15" s="1"/>
  <c r="D192" i="15"/>
  <c r="E183" i="15" s="1"/>
  <c r="E191" i="15"/>
  <c r="D77" i="15"/>
  <c r="E75" i="15" s="1"/>
  <c r="D15" i="15"/>
  <c r="E12" i="15" s="1"/>
  <c r="D65" i="15"/>
  <c r="E64" i="15" s="1"/>
  <c r="D90" i="15"/>
  <c r="E82" i="15" s="1"/>
  <c r="D138" i="15"/>
  <c r="E137" i="15" s="1"/>
  <c r="D177" i="15"/>
  <c r="E176" i="15" s="1"/>
  <c r="E185" i="15"/>
  <c r="E13" i="16"/>
  <c r="E10" i="16"/>
  <c r="E133" i="16"/>
  <c r="E12" i="16"/>
  <c r="E146" i="16"/>
  <c r="E14" i="16"/>
  <c r="E132" i="16"/>
  <c r="E11" i="16"/>
  <c r="E9" i="16"/>
  <c r="D32" i="16"/>
  <c r="E23" i="16" s="1"/>
  <c r="D48" i="16"/>
  <c r="D65" i="16"/>
  <c r="E61" i="16" s="1"/>
  <c r="D77" i="16"/>
  <c r="E74" i="16" s="1"/>
  <c r="D90" i="16"/>
  <c r="E85" i="16" s="1"/>
  <c r="D108" i="16"/>
  <c r="E106" i="16" s="1"/>
  <c r="D122" i="16"/>
  <c r="E119" i="16" s="1"/>
  <c r="D162" i="16"/>
  <c r="E161" i="16" s="1"/>
  <c r="D214" i="16"/>
  <c r="E212" i="16" s="1"/>
  <c r="D224" i="16"/>
  <c r="E223" i="16" s="1"/>
  <c r="D235" i="16"/>
  <c r="E232" i="16" s="1"/>
  <c r="E145" i="16"/>
  <c r="D248" i="16"/>
  <c r="E243" i="16" s="1"/>
  <c r="E226" i="15"/>
  <c r="E76" i="15"/>
  <c r="E131" i="15"/>
  <c r="E135" i="15"/>
  <c r="E58" i="15"/>
  <c r="E128" i="15"/>
  <c r="E132" i="15"/>
  <c r="E188" i="15"/>
  <c r="E224" i="15"/>
  <c r="E72" i="15"/>
  <c r="D32" i="15"/>
  <c r="E24" i="15" s="1"/>
  <c r="E127" i="15"/>
  <c r="D108" i="15"/>
  <c r="E98" i="15" s="1"/>
  <c r="D122" i="15"/>
  <c r="E119" i="15" s="1"/>
  <c r="D160" i="15"/>
  <c r="E158" i="15" s="1"/>
  <c r="D207" i="15"/>
  <c r="E199" i="15" s="1"/>
  <c r="D217" i="15"/>
  <c r="E216" i="15" s="1"/>
  <c r="D241" i="15"/>
  <c r="E129" i="16" l="1"/>
  <c r="E186" i="15"/>
  <c r="E63" i="15"/>
  <c r="E138" i="16"/>
  <c r="E178" i="16"/>
  <c r="E84" i="15"/>
  <c r="E173" i="16"/>
  <c r="E89" i="15"/>
  <c r="E30" i="15"/>
  <c r="E88" i="15"/>
  <c r="E174" i="16"/>
  <c r="E175" i="16"/>
  <c r="E85" i="15"/>
  <c r="E87" i="15"/>
  <c r="E170" i="16"/>
  <c r="E192" i="16"/>
  <c r="E176" i="16"/>
  <c r="E96" i="16"/>
  <c r="E168" i="16"/>
  <c r="E103" i="16"/>
  <c r="E177" i="16"/>
  <c r="E171" i="16"/>
  <c r="E59" i="16"/>
  <c r="E206" i="16"/>
  <c r="E59" i="15"/>
  <c r="E57" i="15"/>
  <c r="E60" i="15"/>
  <c r="E55" i="16"/>
  <c r="E193" i="16"/>
  <c r="E209" i="16"/>
  <c r="E182" i="15"/>
  <c r="E190" i="15"/>
  <c r="E55" i="15"/>
  <c r="E54" i="15"/>
  <c r="E62" i="15"/>
  <c r="E104" i="15"/>
  <c r="E61" i="15"/>
  <c r="E189" i="16"/>
  <c r="E134" i="16"/>
  <c r="E188" i="16"/>
  <c r="E149" i="16"/>
  <c r="E130" i="15"/>
  <c r="E131" i="16"/>
  <c r="E53" i="15"/>
  <c r="E184" i="15"/>
  <c r="E136" i="15"/>
  <c r="E56" i="15"/>
  <c r="E128" i="16"/>
  <c r="E172" i="16"/>
  <c r="E207" i="16"/>
  <c r="E185" i="16"/>
  <c r="E150" i="16"/>
  <c r="E130" i="16"/>
  <c r="E190" i="16"/>
  <c r="E137" i="16"/>
  <c r="E136" i="16"/>
  <c r="E189" i="15"/>
  <c r="E198" i="15"/>
  <c r="E204" i="15"/>
  <c r="E53" i="16"/>
  <c r="E82" i="16"/>
  <c r="E97" i="16"/>
  <c r="E71" i="15"/>
  <c r="E147" i="16"/>
  <c r="E89" i="16"/>
  <c r="E114" i="15"/>
  <c r="E116" i="16"/>
  <c r="E241" i="16"/>
  <c r="E208" i="16"/>
  <c r="E84" i="16"/>
  <c r="E145" i="15"/>
  <c r="E205" i="15"/>
  <c r="E57" i="16"/>
  <c r="E205" i="16"/>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146" i="15"/>
  <c r="E71" i="16"/>
  <c r="E28" i="16"/>
  <c r="E47" i="16"/>
  <c r="E45" i="16"/>
  <c r="E43" i="16"/>
  <c r="E41" i="16"/>
  <c r="E39" i="16"/>
  <c r="E25" i="16"/>
  <c r="E27" i="16"/>
  <c r="E29" i="16"/>
  <c r="E31" i="16"/>
  <c r="E72" i="16"/>
  <c r="E159" i="16"/>
  <c r="E21" i="16"/>
  <c r="E114" i="16"/>
  <c r="E24" i="16"/>
  <c r="E231" i="16"/>
  <c r="E121" i="16"/>
  <c r="E234" i="16"/>
  <c r="E115" i="16"/>
  <c r="E42"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30" i="16"/>
  <c r="E15"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139" i="16" l="1"/>
  <c r="E179" i="16"/>
  <c r="E214" i="16"/>
  <c r="E90" i="16"/>
  <c r="E138" i="15"/>
  <c r="E192" i="15"/>
  <c r="E77" i="15"/>
  <c r="E65" i="15"/>
  <c r="E65" i="16"/>
  <c r="E153" i="16"/>
  <c r="E194"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E234" i="17" l="1"/>
  <c r="D179" i="17"/>
  <c r="E230" i="17"/>
  <c r="D153" i="18"/>
  <c r="E147" i="18" s="1"/>
  <c r="D214" i="18"/>
  <c r="E211" i="18" s="1"/>
  <c r="D139" i="17"/>
  <c r="D194" i="18"/>
  <c r="E188" i="18" s="1"/>
  <c r="D177" i="10"/>
  <c r="E174" i="10" s="1"/>
  <c r="D48" i="9"/>
  <c r="D160" i="9"/>
  <c r="E158" i="9" s="1"/>
  <c r="E228" i="10"/>
  <c r="D153" i="17"/>
  <c r="E151" i="17" s="1"/>
  <c r="D194" i="17"/>
  <c r="E191" i="17" s="1"/>
  <c r="D214" i="17"/>
  <c r="E212" i="17" s="1"/>
  <c r="D15" i="18"/>
  <c r="E10" i="18" s="1"/>
  <c r="D162" i="18"/>
  <c r="E161" i="18" s="1"/>
  <c r="D15" i="17"/>
  <c r="E14" i="17" s="1"/>
  <c r="D139" i="18"/>
  <c r="D179" i="18"/>
  <c r="E174" i="18" s="1"/>
  <c r="E208" i="17"/>
  <c r="D48" i="14"/>
  <c r="D32" i="14"/>
  <c r="E46" i="14" s="1"/>
  <c r="D15" i="14"/>
  <c r="E11" i="14" s="1"/>
  <c r="D246" i="13"/>
  <c r="E241" i="13" s="1"/>
  <c r="E228" i="11"/>
  <c r="E232" i="11"/>
  <c r="E231" i="11"/>
  <c r="E232" i="10"/>
  <c r="E228" i="9"/>
  <c r="E232" i="9"/>
  <c r="E231" i="9"/>
  <c r="D194" i="14"/>
  <c r="E190" i="14" s="1"/>
  <c r="D179" i="14"/>
  <c r="E169" i="14" s="1"/>
  <c r="D153" i="14"/>
  <c r="E151"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30" i="18"/>
  <c r="E134" i="18"/>
  <c r="E138" i="18"/>
  <c r="E170" i="18"/>
  <c r="E210" i="18"/>
  <c r="E232" i="18"/>
  <c r="E131" i="18"/>
  <c r="E135" i="18"/>
  <c r="E132" i="18"/>
  <c r="E136" i="18"/>
  <c r="E171" i="18"/>
  <c r="E230" i="18"/>
  <c r="E234" i="18"/>
  <c r="E11" i="18"/>
  <c r="E129" i="18"/>
  <c r="E133" i="18"/>
  <c r="E137" i="18"/>
  <c r="E192" i="18"/>
  <c r="E213" i="18"/>
  <c r="E205" i="18"/>
  <c r="E214" i="18" s="1"/>
  <c r="E233" i="18"/>
  <c r="E231" i="18"/>
  <c r="D32" i="18"/>
  <c r="E26" i="18" s="1"/>
  <c r="D48" i="18"/>
  <c r="D65" i="18"/>
  <c r="E61" i="18" s="1"/>
  <c r="E128" i="18"/>
  <c r="E139" i="18" s="1"/>
  <c r="D77" i="18"/>
  <c r="E71" i="18" s="1"/>
  <c r="E77" i="18" s="1"/>
  <c r="D90" i="18"/>
  <c r="E83" i="18" s="1"/>
  <c r="D108" i="18"/>
  <c r="E106" i="18" s="1"/>
  <c r="D122" i="18"/>
  <c r="E114" i="18" s="1"/>
  <c r="E122" i="18" s="1"/>
  <c r="D224" i="18"/>
  <c r="E223" i="18" s="1"/>
  <c r="D248" i="18"/>
  <c r="E241" i="18" s="1"/>
  <c r="E12" i="17"/>
  <c r="E130" i="17"/>
  <c r="E134" i="17"/>
  <c r="E138" i="17"/>
  <c r="E170" i="17"/>
  <c r="E174" i="17"/>
  <c r="E178" i="17"/>
  <c r="E206" i="17"/>
  <c r="E210" i="17"/>
  <c r="E232" i="17"/>
  <c r="E131" i="17"/>
  <c r="E135" i="17"/>
  <c r="E132" i="17"/>
  <c r="E136" i="17"/>
  <c r="E177" i="17"/>
  <c r="E175" i="17"/>
  <c r="E173" i="17"/>
  <c r="E171" i="17"/>
  <c r="E172" i="17"/>
  <c r="E176" i="17"/>
  <c r="E129" i="17"/>
  <c r="E133" i="17"/>
  <c r="E137" i="17"/>
  <c r="E169" i="17"/>
  <c r="E186" i="17"/>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82" i="14"/>
  <c r="E72" i="14"/>
  <c r="E115" i="14"/>
  <c r="E186" i="14"/>
  <c r="E120" i="14"/>
  <c r="E118" i="14"/>
  <c r="E63" i="14"/>
  <c r="E61" i="14"/>
  <c r="E59" i="14"/>
  <c r="E57" i="14"/>
  <c r="E55" i="14"/>
  <c r="E53" i="14"/>
  <c r="E58" i="14"/>
  <c r="E62" i="14"/>
  <c r="E98" i="14"/>
  <c r="E130" i="14"/>
  <c r="E170" i="14"/>
  <c r="E121" i="14"/>
  <c r="E193" i="14"/>
  <c r="E189" i="14"/>
  <c r="E185" i="14"/>
  <c r="E192" i="14"/>
  <c r="E54" i="14"/>
  <c r="D162" i="14"/>
  <c r="E160" i="14" s="1"/>
  <c r="D214" i="14"/>
  <c r="E207" i="14" s="1"/>
  <c r="D224" i="14"/>
  <c r="E222" i="14" s="1"/>
  <c r="D235" i="14"/>
  <c r="E233" i="14" s="1"/>
  <c r="D248" i="14"/>
  <c r="E248" i="14" s="1"/>
  <c r="E128" i="13"/>
  <c r="E132" i="13"/>
  <c r="E136" i="13"/>
  <c r="E64" i="13"/>
  <c r="E129" i="13"/>
  <c r="E133" i="13"/>
  <c r="E137" i="13"/>
  <c r="E244" i="13"/>
  <c r="E55" i="13"/>
  <c r="E53" i="13"/>
  <c r="E134" i="13"/>
  <c r="E169" i="13"/>
  <c r="E131" i="13"/>
  <c r="E135" i="13"/>
  <c r="E246" i="13"/>
  <c r="E245" i="13"/>
  <c r="E239" i="13"/>
  <c r="E242" i="13"/>
  <c r="E240" i="13"/>
  <c r="D32" i="13"/>
  <c r="E22" i="13" s="1"/>
  <c r="E71" i="13"/>
  <c r="E114" i="13"/>
  <c r="D160" i="13"/>
  <c r="E159" i="13" s="1"/>
  <c r="D212" i="13"/>
  <c r="E204" i="13" s="1"/>
  <c r="D222" i="13"/>
  <c r="E220" i="13" s="1"/>
  <c r="D233" i="13"/>
  <c r="E229" i="13" s="1"/>
  <c r="E129" i="12"/>
  <c r="E191" i="12"/>
  <c r="E130" i="12"/>
  <c r="E128" i="12"/>
  <c r="E186" i="12"/>
  <c r="D32" i="12"/>
  <c r="E38" i="12" s="1"/>
  <c r="D48" i="12"/>
  <c r="D65" i="12"/>
  <c r="E55" i="12" s="1"/>
  <c r="D77" i="12"/>
  <c r="E72" i="12" s="1"/>
  <c r="D90" i="12"/>
  <c r="E88" i="12" s="1"/>
  <c r="D108" i="12"/>
  <c r="E98" i="12" s="1"/>
  <c r="D122" i="12"/>
  <c r="E114" i="12" s="1"/>
  <c r="D160" i="12"/>
  <c r="E158" i="12" s="1"/>
  <c r="D212" i="12"/>
  <c r="E208" i="12" s="1"/>
  <c r="D222" i="12"/>
  <c r="E220" i="12" s="1"/>
  <c r="D233" i="12"/>
  <c r="E228" i="12" s="1"/>
  <c r="E143" i="12"/>
  <c r="D246" i="12"/>
  <c r="E241" i="12" s="1"/>
  <c r="E136" i="11"/>
  <c r="E229" i="11"/>
  <c r="E133" i="11"/>
  <c r="E230" i="11"/>
  <c r="D32" i="11"/>
  <c r="D48" i="11"/>
  <c r="D65" i="11"/>
  <c r="E55" i="11" s="1"/>
  <c r="D77" i="11"/>
  <c r="E76" i="11" s="1"/>
  <c r="D90" i="11"/>
  <c r="E82" i="11" s="1"/>
  <c r="D108" i="11"/>
  <c r="E104" i="11" s="1"/>
  <c r="D122" i="11"/>
  <c r="E115" i="11" s="1"/>
  <c r="D222" i="11"/>
  <c r="E221" i="11" s="1"/>
  <c r="D245" i="11"/>
  <c r="E244" i="11" s="1"/>
  <c r="E11" i="10"/>
  <c r="E190" i="10"/>
  <c r="E231" i="10"/>
  <c r="E229" i="10"/>
  <c r="E82" i="10"/>
  <c r="E114" i="10"/>
  <c r="E129" i="10"/>
  <c r="E187" i="10"/>
  <c r="E230" i="10"/>
  <c r="E85" i="10"/>
  <c r="E117" i="10"/>
  <c r="E115" i="10"/>
  <c r="E128" i="10"/>
  <c r="D32" i="10"/>
  <c r="E40" i="10" s="1"/>
  <c r="D48" i="10"/>
  <c r="D65" i="10"/>
  <c r="D222" i="10"/>
  <c r="E221" i="10" s="1"/>
  <c r="D246" i="10"/>
  <c r="E243" i="10" s="1"/>
  <c r="E131" i="9"/>
  <c r="E136" i="9"/>
  <c r="E147" i="9"/>
  <c r="E229" i="9"/>
  <c r="E129" i="9"/>
  <c r="E133" i="9"/>
  <c r="E144" i="9"/>
  <c r="E230" i="9"/>
  <c r="E159" i="9"/>
  <c r="E157" i="9"/>
  <c r="D15" i="9"/>
  <c r="E12" i="9" s="1"/>
  <c r="D32" i="9"/>
  <c r="E42" i="9" s="1"/>
  <c r="D65" i="9"/>
  <c r="E53" i="9" s="1"/>
  <c r="D77" i="9"/>
  <c r="E75" i="9" s="1"/>
  <c r="D90" i="9"/>
  <c r="E89" i="9" s="1"/>
  <c r="D108" i="9"/>
  <c r="E100" i="9" s="1"/>
  <c r="D122" i="9"/>
  <c r="E121" i="9" s="1"/>
  <c r="D212" i="9"/>
  <c r="E206" i="9" s="1"/>
  <c r="D222" i="9"/>
  <c r="E221" i="9" s="1"/>
  <c r="D246" i="9"/>
  <c r="E239" i="9" s="1"/>
  <c r="E137" i="8"/>
  <c r="E209" i="8"/>
  <c r="E207" i="8"/>
  <c r="E83" i="8"/>
  <c r="E89" i="8"/>
  <c r="E134" i="8"/>
  <c r="E147" i="8"/>
  <c r="E145" i="8"/>
  <c r="E190" i="8"/>
  <c r="E204" i="8"/>
  <c r="E208" i="8"/>
  <c r="E230" i="8"/>
  <c r="E13" i="8"/>
  <c r="E231" i="8"/>
  <c r="E229" i="8"/>
  <c r="E47" i="8"/>
  <c r="E46" i="8"/>
  <c r="E159" i="8"/>
  <c r="D48" i="8"/>
  <c r="D65" i="8"/>
  <c r="E55" i="8" s="1"/>
  <c r="E82" i="8"/>
  <c r="E144" i="8"/>
  <c r="E183" i="8"/>
  <c r="D222" i="8"/>
  <c r="E221" i="8" s="1"/>
  <c r="D245" i="8"/>
  <c r="E238" i="8" s="1"/>
  <c r="D222" i="3"/>
  <c r="D223" i="3"/>
  <c r="D235" i="3" s="1"/>
  <c r="B224" i="3"/>
  <c r="C224" i="3"/>
  <c r="C214" i="3"/>
  <c r="C139" i="3"/>
  <c r="D9" i="3"/>
  <c r="D10" i="3"/>
  <c r="D11" i="3"/>
  <c r="D12" i="3"/>
  <c r="D13" i="3"/>
  <c r="D14" i="3"/>
  <c r="E101" i="8" l="1"/>
  <c r="E134" i="10"/>
  <c r="E174" i="11"/>
  <c r="E147" i="12"/>
  <c r="E148" i="12"/>
  <c r="E132" i="14"/>
  <c r="E71" i="14"/>
  <c r="E168" i="18"/>
  <c r="E179" i="18" s="1"/>
  <c r="E176" i="18"/>
  <c r="E173" i="18"/>
  <c r="E152" i="18"/>
  <c r="E103" i="8"/>
  <c r="E143" i="9"/>
  <c r="E136" i="10"/>
  <c r="E171" i="11"/>
  <c r="E172" i="18"/>
  <c r="E175" i="18"/>
  <c r="E178" i="18"/>
  <c r="E96" i="8"/>
  <c r="E14" i="8"/>
  <c r="E99" i="8"/>
  <c r="E148" i="9"/>
  <c r="E71" i="10"/>
  <c r="E144" i="13"/>
  <c r="E148" i="13"/>
  <c r="E128" i="14"/>
  <c r="E169" i="18"/>
  <c r="E177" i="18"/>
  <c r="E21" i="8"/>
  <c r="E176" i="8"/>
  <c r="E87" i="10"/>
  <c r="E98" i="13"/>
  <c r="E148" i="18"/>
  <c r="E27" i="8"/>
  <c r="E167" i="8"/>
  <c r="E89" i="10"/>
  <c r="E169" i="10"/>
  <c r="E135" i="11"/>
  <c r="E42" i="14"/>
  <c r="E25" i="14"/>
  <c r="E176" i="14"/>
  <c r="E189" i="18"/>
  <c r="E150" i="18"/>
  <c r="E127" i="11"/>
  <c r="E129" i="11"/>
  <c r="E176" i="12"/>
  <c r="E174" i="13"/>
  <c r="E147" i="14"/>
  <c r="E31" i="8"/>
  <c r="E170" i="8"/>
  <c r="E182" i="8"/>
  <c r="E74" i="8"/>
  <c r="E169" i="8"/>
  <c r="E187" i="9"/>
  <c r="E174" i="9"/>
  <c r="E83" i="10"/>
  <c r="E86" i="10"/>
  <c r="E182" i="11"/>
  <c r="E182" i="12"/>
  <c r="E27" i="14"/>
  <c r="E152" i="14"/>
  <c r="E178" i="14"/>
  <c r="E100" i="14"/>
  <c r="E149" i="17"/>
  <c r="E146" i="17"/>
  <c r="E184" i="18"/>
  <c r="E194" i="18" s="1"/>
  <c r="E187" i="18"/>
  <c r="E13" i="18"/>
  <c r="E146" i="18"/>
  <c r="E190" i="18"/>
  <c r="E191" i="18"/>
  <c r="E193" i="18"/>
  <c r="E149" i="12"/>
  <c r="E9" i="18"/>
  <c r="E15" i="18" s="1"/>
  <c r="E186" i="18"/>
  <c r="E185" i="18"/>
  <c r="E152" i="17"/>
  <c r="E12" i="18"/>
  <c r="E23" i="17"/>
  <c r="E21" i="17"/>
  <c r="E32" i="17" s="1"/>
  <c r="E30" i="17"/>
  <c r="E148" i="17"/>
  <c r="E121" i="17"/>
  <c r="E71" i="8"/>
  <c r="E130" i="8"/>
  <c r="E76" i="8"/>
  <c r="E176" i="13"/>
  <c r="E39" i="14"/>
  <c r="E149" i="14"/>
  <c r="E86" i="14"/>
  <c r="E13" i="17"/>
  <c r="E207" i="18"/>
  <c r="E212" i="18"/>
  <c r="E206" i="18"/>
  <c r="E128" i="8"/>
  <c r="E132" i="8"/>
  <c r="E191" i="8"/>
  <c r="E186" i="8"/>
  <c r="E148" i="8"/>
  <c r="E149" i="8"/>
  <c r="E86" i="8"/>
  <c r="E87" i="8"/>
  <c r="E203" i="8"/>
  <c r="E211" i="8"/>
  <c r="E129" i="8"/>
  <c r="E182" i="9"/>
  <c r="E128" i="9"/>
  <c r="E9" i="10"/>
  <c r="E157" i="10"/>
  <c r="E121" i="10"/>
  <c r="E183" i="10"/>
  <c r="E106" i="10"/>
  <c r="E182" i="10"/>
  <c r="E101" i="10"/>
  <c r="E166" i="12"/>
  <c r="E131" i="12"/>
  <c r="E187" i="12"/>
  <c r="E183" i="13"/>
  <c r="E103" i="13"/>
  <c r="E63" i="13"/>
  <c r="E172" i="13"/>
  <c r="E175" i="13"/>
  <c r="E11" i="13"/>
  <c r="E38" i="14"/>
  <c r="E145" i="14"/>
  <c r="E31" i="14"/>
  <c r="E150" i="14"/>
  <c r="E174" i="14"/>
  <c r="E175" i="14"/>
  <c r="E87" i="14"/>
  <c r="E190" i="17"/>
  <c r="E189" i="17"/>
  <c r="E145" i="18"/>
  <c r="E153" i="18" s="1"/>
  <c r="E209" i="18"/>
  <c r="E149" i="18"/>
  <c r="E208" i="18"/>
  <c r="E151" i="18"/>
  <c r="E10" i="17"/>
  <c r="E184" i="8"/>
  <c r="E136" i="8"/>
  <c r="E183" i="9"/>
  <c r="E97" i="10"/>
  <c r="E167" i="12"/>
  <c r="E174" i="12"/>
  <c r="E168" i="12"/>
  <c r="E175" i="12"/>
  <c r="E40" i="14"/>
  <c r="E148" i="14"/>
  <c r="E188" i="17"/>
  <c r="E193" i="17"/>
  <c r="E187" i="8"/>
  <c r="E188" i="8"/>
  <c r="E143" i="8"/>
  <c r="E138" i="8"/>
  <c r="E85" i="8"/>
  <c r="E72" i="8"/>
  <c r="E205" i="8"/>
  <c r="E135" i="8"/>
  <c r="E186" i="9"/>
  <c r="E159" i="10"/>
  <c r="E160" i="10" s="1"/>
  <c r="E13" i="10"/>
  <c r="E176" i="10"/>
  <c r="E98" i="10"/>
  <c r="E12" i="10"/>
  <c r="E184" i="10"/>
  <c r="E105" i="10"/>
  <c r="E9" i="11"/>
  <c r="E211" i="11"/>
  <c r="E127" i="12"/>
  <c r="E190" i="12"/>
  <c r="E136" i="12"/>
  <c r="E173" i="12"/>
  <c r="E183" i="12"/>
  <c r="E137" i="12"/>
  <c r="E14" i="13"/>
  <c r="E99" i="13"/>
  <c r="E9" i="13"/>
  <c r="E102" i="13"/>
  <c r="E44" i="14"/>
  <c r="E26" i="14"/>
  <c r="E29" i="14"/>
  <c r="E28" i="14"/>
  <c r="E146" i="14"/>
  <c r="E89" i="14"/>
  <c r="E168" i="14"/>
  <c r="E145" i="17"/>
  <c r="E153" i="17" s="1"/>
  <c r="E184" i="17"/>
  <c r="E194" i="17" s="1"/>
  <c r="E192" i="17"/>
  <c r="E11" i="17"/>
  <c r="E115" i="17"/>
  <c r="E185" i="17"/>
  <c r="E150" i="17"/>
  <c r="E147" i="17"/>
  <c r="E119" i="8"/>
  <c r="E168" i="9"/>
  <c r="E170" i="10"/>
  <c r="E167" i="10"/>
  <c r="E82" i="13"/>
  <c r="E75" i="14"/>
  <c r="E76" i="14"/>
  <c r="E40" i="17"/>
  <c r="E119" i="17"/>
  <c r="E170" i="9"/>
  <c r="E172" i="10"/>
  <c r="E149" i="10"/>
  <c r="E171" i="10"/>
  <c r="E184" i="11"/>
  <c r="E74" i="14"/>
  <c r="E13" i="14"/>
  <c r="E42" i="17"/>
  <c r="E167" i="9"/>
  <c r="E168" i="10"/>
  <c r="E173" i="10"/>
  <c r="E187" i="11"/>
  <c r="E190" i="11"/>
  <c r="E12" i="14"/>
  <c r="E116" i="17"/>
  <c r="E38" i="17"/>
  <c r="E48" i="17" s="1"/>
  <c r="E160" i="18"/>
  <c r="E166" i="9"/>
  <c r="E169" i="9"/>
  <c r="E166" i="10"/>
  <c r="E144" i="10"/>
  <c r="E175" i="10"/>
  <c r="E183" i="11"/>
  <c r="E10" i="14"/>
  <c r="E118" i="17"/>
  <c r="E101" i="18"/>
  <c r="E176" i="9"/>
  <c r="E171" i="9"/>
  <c r="E86" i="13"/>
  <c r="E9" i="14"/>
  <c r="E15" i="14" s="1"/>
  <c r="E14" i="14"/>
  <c r="E22" i="17"/>
  <c r="E24" i="17"/>
  <c r="E96" i="18"/>
  <c r="E108" i="18" s="1"/>
  <c r="E172" i="9"/>
  <c r="E173" i="9"/>
  <c r="E159" i="18"/>
  <c r="E162" i="18" s="1"/>
  <c r="E187" i="17"/>
  <c r="E104" i="13"/>
  <c r="E54" i="13"/>
  <c r="E59" i="13"/>
  <c r="E168" i="13"/>
  <c r="E171" i="13"/>
  <c r="E127" i="13"/>
  <c r="E138" i="13" s="1"/>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77" i="12" s="1"/>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160" i="11" s="1"/>
  <c r="E208" i="11"/>
  <c r="E209" i="11"/>
  <c r="E159" i="11"/>
  <c r="E13" i="11"/>
  <c r="E176" i="11"/>
  <c r="E167" i="11"/>
  <c r="E131" i="11"/>
  <c r="E188" i="10"/>
  <c r="E135" i="10"/>
  <c r="E119" i="10"/>
  <c r="E191" i="10"/>
  <c r="E118" i="10"/>
  <c r="E186" i="10"/>
  <c r="E130" i="10"/>
  <c r="E245" i="10"/>
  <c r="E74" i="10"/>
  <c r="E208" i="10"/>
  <c r="E137" i="10"/>
  <c r="E239" i="10"/>
  <c r="E131" i="10"/>
  <c r="E127" i="10"/>
  <c r="E132" i="10"/>
  <c r="E76" i="10"/>
  <c r="E75" i="10"/>
  <c r="E72" i="10"/>
  <c r="E205" i="10"/>
  <c r="E127" i="9"/>
  <c r="E191" i="9"/>
  <c r="E137" i="9"/>
  <c r="E190" i="9"/>
  <c r="E132" i="9"/>
  <c r="E42" i="8"/>
  <c r="E25" i="8"/>
  <c r="E23" i="8"/>
  <c r="E168" i="8"/>
  <c r="E75" i="8"/>
  <c r="E173" i="8"/>
  <c r="E131" i="8"/>
  <c r="E166" i="8"/>
  <c r="E26" i="8"/>
  <c r="E28" i="8"/>
  <c r="E115" i="8"/>
  <c r="E174" i="8"/>
  <c r="E175" i="8"/>
  <c r="E102" i="8"/>
  <c r="E157" i="8"/>
  <c r="E160" i="8" s="1"/>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88" i="13"/>
  <c r="E84" i="13"/>
  <c r="E89" i="13"/>
  <c r="E85" i="13"/>
  <c r="E87" i="13"/>
  <c r="E74" i="13"/>
  <c r="E76" i="13"/>
  <c r="E72" i="13"/>
  <c r="E207" i="13"/>
  <c r="E210" i="13"/>
  <c r="E208" i="13"/>
  <c r="E209" i="13"/>
  <c r="E203" i="12"/>
  <c r="E205" i="12"/>
  <c r="E204" i="12"/>
  <c r="E211" i="12"/>
  <c r="E206" i="12"/>
  <c r="E189" i="12"/>
  <c r="E188" i="12"/>
  <c r="E145"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45" i="10"/>
  <c r="E150" i="10"/>
  <c r="E148" i="10"/>
  <c r="E143" i="10"/>
  <c r="E147" i="10"/>
  <c r="E120" i="10"/>
  <c r="E102" i="10"/>
  <c r="E99" i="10"/>
  <c r="E103" i="10"/>
  <c r="E104" i="10"/>
  <c r="E100" i="10"/>
  <c r="E96" i="10"/>
  <c r="E88" i="10"/>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1" i="9"/>
  <c r="E13" i="9"/>
  <c r="E14" i="9"/>
  <c r="E9" i="9"/>
  <c r="E206" i="8"/>
  <c r="E189" i="8"/>
  <c r="E150" i="8"/>
  <c r="E114" i="8"/>
  <c r="E118" i="8"/>
  <c r="E117" i="8"/>
  <c r="E121" i="8"/>
  <c r="E120" i="8"/>
  <c r="E88" i="8"/>
  <c r="E90" i="8" s="1"/>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08" i="13" l="1"/>
  <c r="E153" i="14"/>
  <c r="E15" i="10"/>
  <c r="E90" i="10"/>
  <c r="E151" i="12"/>
  <c r="E77" i="8"/>
  <c r="E177" i="10"/>
  <c r="E177" i="8"/>
  <c r="E138" i="10"/>
  <c r="E177" i="9"/>
  <c r="E77" i="14"/>
  <c r="E139" i="8"/>
  <c r="E122" i="12"/>
  <c r="E32" i="8"/>
  <c r="E192" i="8"/>
  <c r="E15" i="13"/>
  <c r="E177" i="13"/>
  <c r="E162" i="14"/>
  <c r="E151" i="8"/>
  <c r="E212" i="8"/>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<sst xmlns="http://schemas.openxmlformats.org/spreadsheetml/2006/main" count="4661" uniqueCount="269">
  <si>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</si>
  <si>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</si>
  <si>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</si>
  <si>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</si>
  <si>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</si>
  <si>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</si>
  <si>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</si>
  <si>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</si>
  <si>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</si>
  <si>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</si>
  <si>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</si>
  <si>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</si>
  <si>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</si>
  <si>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</si>
  <si>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</si>
  <si>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</si>
  <si>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</si>
  <si>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</si>
  <si>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</si>
  <si>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</si>
  <si>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</si>
  <si>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</si>
  <si>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</si>
  <si>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</si>
  <si>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</si>
  <si>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</si>
  <si>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</si>
  <si>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</si>
  <si>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</si>
  <si>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</si>
  <si>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</si>
  <si>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</si>
  <si>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</si>
  <si>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</si>
  <si>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</si>
  <si>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</si>
  <si>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</si>
  <si>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</si>
  <si>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</si>
  <si>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</si>
  <si>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</si>
  <si>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</si>
  <si>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</si>
  <si>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</si>
  <si>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</si>
  <si>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</si>
  <si>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</si>
  <si>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</si>
  <si>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</si>
  <si>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</si>
  <si>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</si>
  <si>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</si>
  <si>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</si>
  <si>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</si>
  <si>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</si>
  <si>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</si>
  <si>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</si>
  <si>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</si>
  <si>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</si>
  <si>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</si>
  <si>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</si>
  <si>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</si>
  <si>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</si>
  <si>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</si>
  <si>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</si>
  <si>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</si>
  <si>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</si>
  <si>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</si>
  <si>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</si>
  <si>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</si>
  <si>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</si>
  <si>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</si>
  <si>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</si>
  <si>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</si>
  <si>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</si>
  <si>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</si>
  <si>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</si>
  <si>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</si>
  <si>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</si>
  <si>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</si>
  <si>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</si>
  <si>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</si>
  <si>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</si>
  <si>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</si>
  <si>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</si>
  <si>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</si>
  <si>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</si>
  <si>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</si>
  <si>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</si>
  <si>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</si>
  <si>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</si>
  <si>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</si>
  <si>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</si>
  <si>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</si>
  <si>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</si>
  <si>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</si>
  <si>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</si>
  <si>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</si>
  <si>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</si>
  <si>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</si>
  <si>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</si>
  <si>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</si>
  <si>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</si>
  <si>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</si>
  <si>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</si>
  <si>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</si>
  <si>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</si>
  <si>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</si>
  <si>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</si>
  <si>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</si>
  <si>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</si>
  <si>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</si>
  <si>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</si>
  <si>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</si>
  <si>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</si>
  <si>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</si>
  <si>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</si>
  <si>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</si>
  <si>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</si>
  <si>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</si>
  <si>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</si>
  <si>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</si>
  <si>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</si>
  <si>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</si>
  <si>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</si>
  <si>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</si>
  <si>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</si>
  <si>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</si>
  <si>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</si>
  <si>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</si>
  <si>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</si>
  <si>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</si>
  <si>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</si>
  <si>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</si>
  <si>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</si>
  <si>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</si>
  <si>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</si>
  <si>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</si>
  <si>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</si>
  <si>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</si>
  <si>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</si>
  <si>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</si>
  <si>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</si>
  <si>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</si>
  <si>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</si>
  <si>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</si>
  <si>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</si>
  <si>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</si>
  <si>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</si>
  <si>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</si>
  <si>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</si>
  <si>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</si>
  <si>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</si>
  <si>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</si>
  <si>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</si>
  <si>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</si>
  <si>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</si>
  <si>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</si>
  <si>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</si>
  <si>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</si>
  <si>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</si>
  <si>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</si>
  <si>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</si>
  <si>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</si>
  <si>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</si>
  <si>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</si>
  <si>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</si>
  <si>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</si>
  <si>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</si>
  <si>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</si>
  <si>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</si>
  <si>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</si>
  <si>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</si>
  <si>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</si>
  <si>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</si>
  <si>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</si>
  <si>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</si>
  <si>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</si>
  <si>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</si>
  <si>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</si>
  <si>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</si>
  <si>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</si>
  <si>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</si>
  <si>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</si>
  <si>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</si>
  <si>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</si>
  <si>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</si>
  <si>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</si>
  <si>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</si>
  <si>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</si>
  <si>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</si>
  <si>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</si>
  <si>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</si>
  <si>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</si>
  <si>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</si>
  <si>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</si>
  <si>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</si>
  <si>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</si>
  <si>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</si>
  <si>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</si>
  <si>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</si>
  <si>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</si>
  <si>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</si>
  <si>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</si>
  <si>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</si>
  <si>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</si>
  <si>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</si>
  <si>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</si>
  <si>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</si>
  <si>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</si>
  <si>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</si>
  <si>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</si>
  <si>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</si>
  <si>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</si>
  <si>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</si>
  <si>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</si>
  <si>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</si>
  <si>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</si>
  <si>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</si>
  <si>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</si>
  <si>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</si>
  <si>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</si>
  <si>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</si>
  <si>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</si>
  <si>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</si>
  <si>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</si>
  <si>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</si>
  <si>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</si>
  <si>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</si>
  <si>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</si>
  <si>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</si>
  <si>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</si>
  <si>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</si>
  <si>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</si>
  <si>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</si>
  <si>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</si>
  <si>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 xml:space="preserve">
Los porcentajes de personas atendidas en los Centros para el Desarrollo de las Mujeres según las modalidades de violencia representadas gráficamente.
</t>
  </si>
  <si>
    <t>Puerto Vallarta</t>
  </si>
  <si>
    <t>Ameca</t>
  </si>
  <si>
    <t>Lagos de Moreno</t>
  </si>
  <si>
    <t>Poncitlán</t>
  </si>
  <si>
    <t>Juanacatlán</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</si>
  <si>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</si>
  <si>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</si>
  <si>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</si>
  <si>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</si>
  <si>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</si>
  <si>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</si>
  <si>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 xml:space="preserve"> Cuadro1 muestra la distribución de servicios de los Centros para el Desarrollo de las Mujeres A1del IJM en porcentaje durante el ejercico 2018.</t>
  </si>
  <si>
    <t>Yahualica de González Gallo</t>
  </si>
  <si>
    <t>Atemajac de Brizuela</t>
  </si>
  <si>
    <t>Sayula</t>
  </si>
  <si>
    <t>Jamay</t>
  </si>
  <si>
    <t>Jocotepec</t>
  </si>
  <si>
    <t>Del total de personas atendidas por los Centros para el Desarrollo de las Mujeres  durante el ejercicio 2018 el 100  por ciento residen en Jalisco, de acuerdo a al cuadro 8.</t>
  </si>
  <si>
    <t>Denominado Centros para el Desarrollo de las Mujeres durante el ejrcicio 2018. Cuadro 7</t>
  </si>
  <si>
    <t>Trabajo  remunerado</t>
  </si>
  <si>
    <t>Denominado Centros para el Desarrollo de las Mujeres durante el ejercicio 2018. Cuadro 7</t>
  </si>
  <si>
    <t>Reporte Estadístico de Servicios en los Centros para el Desarrollo de las Mujeres del Instituto Jalisciense de las Mujeres ejercicio 2018</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</si>
  <si>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</si>
  <si>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Del total de personas atendidas durante el ejercicio 2018 62.5% por ciento reportó haber tenido algún evento violento, como aparece en el cuadro 9.</t>
  </si>
  <si>
    <t>Del total de personas atendidas durante el ejercicio 2018 100% por ciento reportó haber tenido algún evento violento, como aparece en el cuadro 9.</t>
  </si>
  <si>
    <t>Otra (No presento)</t>
  </si>
  <si>
    <t>Preescolar</t>
  </si>
  <si>
    <t xml:space="preserve"> Cuadro1 muestra la distribución de servicios de los Centros para el Desarrollo de las Mujeres A1del IJM en porcentaje durante el ejercicio enero 2019.</t>
  </si>
  <si>
    <t>Denominado Centros para el Desarrollo de las Mujeres durante el ejercicio enero 2019. Cuadro 7</t>
  </si>
  <si>
    <t>Del total de personas atendidas por los Centros para el Desarrollo de las Mujeres  durante el ejercicio enero  2019 el 100  por ciento residen en Jalisco, de acuerdo a al cuadro 8.</t>
  </si>
  <si>
    <t>Del total de personas atendidas durante el ejercicio enero 2019 62.5% por ciento reportó haber tenido algún evento violento, como aparece en el cuadro 9.</t>
  </si>
  <si>
    <t xml:space="preserve"> Cuadro1 muestra la distribución de servicios de los Centros para el Desarrollo de las Mujeres A1del IJM en porcentaje durante el ejercico 2018-2019.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</si>
</sst>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47">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Border="1" applyAlignment="1">
      <alignment horizontal="left" vertical="center"/>
    </xf>
    <xf numFmtId="0" fontId="3" fillId="0" borderId="9" xfId="0" applyFont="1" applyBorder="1" applyAlignment="1">
      <alignment horizont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1" fillId="0" borderId="9"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Alignment="1">
      <alignment horizontal="left" vertical="top" wrapText="1"/>
    </xf>
    <xf numFmtId="0" fontId="1" fillId="0" borderId="0" xfId="0" applyFont="1" applyFill="1" applyBorder="1" applyAlignment="1">
      <alignment horizontal="left" wrapText="1"/>
    </xf>
    <xf numFmtId="0" fontId="1" fillId="0" borderId="0" xfId="0" applyFont="1" applyBorder="1" applyAlignment="1">
      <alignment horizontal="left" wrapText="1"/>
    </xf>
    <xf numFmtId="0" fontId="8" fillId="0" borderId="0" xfId="0" applyFont="1" applyBorder="1" applyAlignment="1">
      <alignment horizontal="left" vertical="center" wrapText="1"/>
    </xf>
    <xf numFmtId="0" fontId="0" fillId="0" borderId="0" xfId="0"/>
    <xf numFmtId="0" fontId="8" fillId="0" borderId="4" xfId="0" applyFont="1" applyBorder="1" applyAlignment="1">
      <alignment horizontal="left" vertical="center" wrapText="1"/>
    </xf>
    <xf numFmtId="164" fontId="1" fillId="0" borderId="0" xfId="0" applyNumberFormat="1" applyFont="1" applyBorder="1" applyAlignment="1">
      <alignment horizontal="center"/>
    </xf>
    <xf numFmtId="164" fontId="1" fillId="3" borderId="7" xfId="0" applyNumberFormat="1"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396-4434-B166-4D04B9583A2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016496"/>
        <c:axId val="329016880"/>
      </c:barChart>
      <c:catAx>
        <c:axId val="3290164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016880"/>
        <c:crosses val="autoZero"/>
        <c:auto val="1"/>
        <c:lblAlgn val="ctr"/>
        <c:lblOffset val="100"/>
        <c:tickLblSkip val="1"/>
        <c:tickMarkSkip val="1"/>
        <c:noMultiLvlLbl val="0"/>
      </c:catAx>
      <c:valAx>
        <c:axId val="329016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0164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3ECC-4A78-BCDD-9BFA180AA16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8848400"/>
        <c:axId val="328848792"/>
      </c:barChart>
      <c:catAx>
        <c:axId val="3288484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8848792"/>
        <c:crosses val="autoZero"/>
        <c:auto val="1"/>
        <c:lblAlgn val="ctr"/>
        <c:lblOffset val="100"/>
        <c:tickLblSkip val="1"/>
        <c:tickMarkSkip val="1"/>
        <c:noMultiLvlLbl val="0"/>
      </c:catAx>
      <c:valAx>
        <c:axId val="328848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88484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4623432"/>
        <c:axId val="354623824"/>
      </c:barChart>
      <c:catAx>
        <c:axId val="3546234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4623824"/>
        <c:crosses val="autoZero"/>
        <c:auto val="1"/>
        <c:lblAlgn val="ctr"/>
        <c:lblOffset val="100"/>
        <c:tickLblSkip val="1"/>
        <c:tickMarkSkip val="1"/>
        <c:noMultiLvlLbl val="0"/>
      </c:catAx>
      <c:valAx>
        <c:axId val="354623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46234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Dic!$B$9:$B$12</c:f>
              <c:numCache>
                <c:formatCode>General</c:formatCode>
                <c:ptCount val="4"/>
                <c:pt idx="0">
                  <c:v>0</c:v>
                </c:pt>
                <c:pt idx="1">
                  <c:v>1</c:v>
                </c:pt>
                <c:pt idx="2">
                  <c:v>1</c:v>
                </c:pt>
                <c:pt idx="3">
                  <c:v>2</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Dic!$C$8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Dic!$C$9:$C$12</c:f>
              <c:numCache>
                <c:formatCode>General</c:formatCode>
                <c:ptCount val="4"/>
                <c:pt idx="0">
                  <c:v>4</c:v>
                </c:pt>
                <c:pt idx="1">
                  <c:v>1</c:v>
                </c:pt>
                <c:pt idx="2">
                  <c:v>5</c:v>
                </c:pt>
                <c:pt idx="3">
                  <c:v>10</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4624608"/>
        <c:axId val="354625000"/>
      </c:barChart>
      <c:catAx>
        <c:axId val="354624608"/>
        <c:scaling>
          <c:orientation val="minMax"/>
        </c:scaling>
        <c:delete val="0"/>
        <c:axPos val="b"/>
        <c:numFmt formatCode="General" sourceLinked="0"/>
        <c:majorTickMark val="none"/>
        <c:minorTickMark val="none"/>
        <c:tickLblPos val="nextTo"/>
        <c:crossAx val="354625000"/>
        <c:crosses val="autoZero"/>
        <c:auto val="1"/>
        <c:lblAlgn val="ctr"/>
        <c:lblOffset val="100"/>
        <c:noMultiLvlLbl val="0"/>
      </c:catAx>
      <c:valAx>
        <c:axId val="354625000"/>
        <c:scaling>
          <c:orientation val="minMax"/>
        </c:scaling>
        <c:delete val="0"/>
        <c:axPos val="l"/>
        <c:numFmt formatCode="General" sourceLinked="1"/>
        <c:majorTickMark val="none"/>
        <c:minorTickMark val="none"/>
        <c:tickLblPos val="nextTo"/>
        <c:crossAx val="354624608"/>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0</c:v>
                </c:pt>
                <c:pt idx="1">
                  <c:v>1</c:v>
                </c:pt>
                <c:pt idx="2">
                  <c:v>1</c:v>
                </c:pt>
                <c:pt idx="3">
                  <c:v>1</c:v>
                </c:pt>
                <c:pt idx="4">
                  <c:v>3</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4</c:v>
                </c:pt>
                <c:pt idx="1">
                  <c:v>1</c:v>
                </c:pt>
                <c:pt idx="2">
                  <c:v>5</c:v>
                </c:pt>
                <c:pt idx="3">
                  <c:v>3</c:v>
                </c:pt>
                <c:pt idx="4">
                  <c:v>13</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54625784"/>
        <c:axId val="354626176"/>
      </c:barChart>
      <c:catAx>
        <c:axId val="354625784"/>
        <c:scaling>
          <c:orientation val="minMax"/>
        </c:scaling>
        <c:delete val="0"/>
        <c:axPos val="b"/>
        <c:numFmt formatCode="General" sourceLinked="0"/>
        <c:majorTickMark val="out"/>
        <c:minorTickMark val="none"/>
        <c:tickLblPos val="nextTo"/>
        <c:crossAx val="354626176"/>
        <c:crosses val="autoZero"/>
        <c:auto val="1"/>
        <c:lblAlgn val="ctr"/>
        <c:lblOffset val="100"/>
        <c:noMultiLvlLbl val="0"/>
      </c:catAx>
      <c:valAx>
        <c:axId val="354626176"/>
        <c:scaling>
          <c:orientation val="minMax"/>
        </c:scaling>
        <c:delete val="0"/>
        <c:axPos val="l"/>
        <c:majorGridlines/>
        <c:numFmt formatCode="General" sourceLinked="1"/>
        <c:majorTickMark val="out"/>
        <c:minorTickMark val="none"/>
        <c:tickLblPos val="nextTo"/>
        <c:crossAx val="354625784"/>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1</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0</c:v>
                </c:pt>
                <c:pt idx="1">
                  <c:v>3</c:v>
                </c:pt>
                <c:pt idx="2">
                  <c:v>0</c:v>
                </c:pt>
                <c:pt idx="3">
                  <c:v>0</c:v>
                </c:pt>
                <c:pt idx="4">
                  <c:v>2</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54626960"/>
        <c:axId val="354627352"/>
      </c:barChart>
      <c:catAx>
        <c:axId val="354626960"/>
        <c:scaling>
          <c:orientation val="minMax"/>
        </c:scaling>
        <c:delete val="0"/>
        <c:axPos val="b"/>
        <c:numFmt formatCode="General" sourceLinked="0"/>
        <c:majorTickMark val="out"/>
        <c:minorTickMark val="none"/>
        <c:tickLblPos val="nextTo"/>
        <c:txPr>
          <a:bodyPr/>
          <a:lstStyle/>
          <a:p>
            <a:pPr>
              <a:defRPr sz="800"/>
            </a:pPr>
            <a:endParaRPr lang="es-MX"/>
          </a:p>
        </c:txPr>
        <c:crossAx val="354627352"/>
        <c:crosses val="autoZero"/>
        <c:auto val="1"/>
        <c:lblAlgn val="ctr"/>
        <c:lblOffset val="100"/>
        <c:noMultiLvlLbl val="0"/>
      </c:catAx>
      <c:valAx>
        <c:axId val="354627352"/>
        <c:scaling>
          <c:orientation val="minMax"/>
        </c:scaling>
        <c:delete val="0"/>
        <c:axPos val="l"/>
        <c:majorGridlines/>
        <c:numFmt formatCode="General" sourceLinked="1"/>
        <c:majorTickMark val="out"/>
        <c:minorTickMark val="none"/>
        <c:tickLblPos val="nextTo"/>
        <c:crossAx val="3546269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Preescolar</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Dic!$C$91</c:f>
              <c:strCache>
                <c:ptCount val="1"/>
                <c:pt idx="0">
                  <c:v>Mujer</c:v>
                </c:pt>
              </c:strCache>
            </c:strRef>
          </c:tx>
          <c:invertIfNegative val="0"/>
          <c:cat>
            <c:strRef>
              <c:f>Dic!$A$92:$A$98</c:f>
              <c:strCache>
                <c:ptCount val="7"/>
                <c:pt idx="0">
                  <c:v>Preescolar</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1</c:v>
                </c:pt>
                <c:pt idx="1">
                  <c:v>0</c:v>
                </c:pt>
                <c:pt idx="2">
                  <c:v>2</c:v>
                </c:pt>
                <c:pt idx="3">
                  <c:v>1</c:v>
                </c:pt>
                <c:pt idx="4">
                  <c:v>1</c:v>
                </c:pt>
                <c:pt idx="5">
                  <c:v>0</c:v>
                </c:pt>
                <c:pt idx="6">
                  <c:v>5</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54628136"/>
        <c:axId val="354628528"/>
      </c:barChart>
      <c:catAx>
        <c:axId val="354628136"/>
        <c:scaling>
          <c:orientation val="minMax"/>
        </c:scaling>
        <c:delete val="0"/>
        <c:axPos val="b"/>
        <c:numFmt formatCode="General" sourceLinked="0"/>
        <c:majorTickMark val="out"/>
        <c:minorTickMark val="none"/>
        <c:tickLblPos val="nextTo"/>
        <c:crossAx val="354628528"/>
        <c:crosses val="autoZero"/>
        <c:auto val="1"/>
        <c:lblAlgn val="ctr"/>
        <c:lblOffset val="100"/>
        <c:noMultiLvlLbl val="0"/>
      </c:catAx>
      <c:valAx>
        <c:axId val="354628528"/>
        <c:scaling>
          <c:orientation val="minMax"/>
        </c:scaling>
        <c:delete val="0"/>
        <c:axPos val="l"/>
        <c:majorGridlines/>
        <c:numFmt formatCode="General" sourceLinked="1"/>
        <c:majorTickMark val="out"/>
        <c:minorTickMark val="none"/>
        <c:tickLblPos val="nextTo"/>
        <c:crossAx val="3546281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Dic!$C$122</c:f>
              <c:strCache>
                <c:ptCount val="1"/>
                <c:pt idx="0">
                  <c:v>Mujer</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1</c:v>
                </c:pt>
                <c:pt idx="1">
                  <c:v>3</c:v>
                </c:pt>
                <c:pt idx="2">
                  <c:v>1</c:v>
                </c:pt>
                <c:pt idx="3">
                  <c:v>0</c:v>
                </c:pt>
                <c:pt idx="4">
                  <c:v>0</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54629312"/>
        <c:axId val="354629704"/>
      </c:barChart>
      <c:catAx>
        <c:axId val="354629312"/>
        <c:scaling>
          <c:orientation val="minMax"/>
        </c:scaling>
        <c:delete val="0"/>
        <c:axPos val="b"/>
        <c:numFmt formatCode="General" sourceLinked="0"/>
        <c:majorTickMark val="out"/>
        <c:minorTickMark val="none"/>
        <c:tickLblPos val="nextTo"/>
        <c:crossAx val="354629704"/>
        <c:crosses val="autoZero"/>
        <c:auto val="1"/>
        <c:lblAlgn val="ctr"/>
        <c:lblOffset val="100"/>
        <c:noMultiLvlLbl val="0"/>
      </c:catAx>
      <c:valAx>
        <c:axId val="354629704"/>
        <c:scaling>
          <c:orientation val="minMax"/>
        </c:scaling>
        <c:delete val="0"/>
        <c:axPos val="l"/>
        <c:majorGridlines/>
        <c:numFmt formatCode="General" sourceLinked="1"/>
        <c:majorTickMark val="out"/>
        <c:minorTickMark val="none"/>
        <c:tickLblPos val="nextTo"/>
        <c:crossAx val="354629312"/>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1</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1</c:v>
                </c:pt>
                <c:pt idx="1">
                  <c:v>0</c:v>
                </c:pt>
                <c:pt idx="2">
                  <c:v>1</c:v>
                </c:pt>
                <c:pt idx="3">
                  <c:v>3</c:v>
                </c:pt>
                <c:pt idx="4">
                  <c:v>0</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54999496"/>
        <c:axId val="354999888"/>
      </c:barChart>
      <c:catAx>
        <c:axId val="354999496"/>
        <c:scaling>
          <c:orientation val="minMax"/>
        </c:scaling>
        <c:delete val="0"/>
        <c:axPos val="b"/>
        <c:numFmt formatCode="General" sourceLinked="0"/>
        <c:majorTickMark val="out"/>
        <c:minorTickMark val="none"/>
        <c:tickLblPos val="nextTo"/>
        <c:crossAx val="354999888"/>
        <c:crosses val="autoZero"/>
        <c:auto val="1"/>
        <c:lblAlgn val="ctr"/>
        <c:lblOffset val="100"/>
        <c:noMultiLvlLbl val="0"/>
      </c:catAx>
      <c:valAx>
        <c:axId val="354999888"/>
        <c:scaling>
          <c:orientation val="minMax"/>
        </c:scaling>
        <c:delete val="0"/>
        <c:axPos val="l"/>
        <c:majorGridlines/>
        <c:numFmt formatCode="General" sourceLinked="1"/>
        <c:majorTickMark val="out"/>
        <c:minorTickMark val="none"/>
        <c:tickLblPos val="nextTo"/>
        <c:crossAx val="3549994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Dic!$B$202</c:f>
              <c:strCache>
                <c:ptCount val="1"/>
                <c:pt idx="0">
                  <c:v>Hombre</c:v>
                </c:pt>
              </c:strCache>
            </c:strRef>
          </c:tx>
          <c:invertIfNegative val="0"/>
          <c:cat>
            <c:strRef>
              <c:f>Dic!$A$203:$A$206</c:f>
              <c:strCache>
                <c:ptCount val="4"/>
                <c:pt idx="0">
                  <c:v>Jalisco</c:v>
                </c:pt>
                <c:pt idx="1">
                  <c:v>Otros</c:v>
                </c:pt>
                <c:pt idx="2">
                  <c:v>No Especificado</c:v>
                </c:pt>
                <c:pt idx="3">
                  <c:v>Total</c:v>
                </c:pt>
              </c:strCache>
            </c:strRef>
          </c:cat>
          <c:val>
            <c:numRef>
              <c:f>Dic!$B$203:$B$206</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Dic!$C$202</c:f>
              <c:strCache>
                <c:ptCount val="1"/>
                <c:pt idx="0">
                  <c:v>Mujer</c:v>
                </c:pt>
              </c:strCache>
            </c:strRef>
          </c:tx>
          <c:invertIfNegative val="0"/>
          <c:cat>
            <c:strRef>
              <c:f>Dic!$A$203:$A$206</c:f>
              <c:strCache>
                <c:ptCount val="4"/>
                <c:pt idx="0">
                  <c:v>Jalisco</c:v>
                </c:pt>
                <c:pt idx="1">
                  <c:v>Otros</c:v>
                </c:pt>
                <c:pt idx="2">
                  <c:v>No Especificado</c:v>
                </c:pt>
                <c:pt idx="3">
                  <c:v>Total</c:v>
                </c:pt>
              </c:strCache>
            </c:strRef>
          </c:cat>
          <c:val>
            <c:numRef>
              <c:f>Dic!$C$203:$C$206</c:f>
              <c:numCache>
                <c:formatCode>General</c:formatCode>
                <c:ptCount val="4"/>
                <c:pt idx="0">
                  <c:v>5</c:v>
                </c:pt>
                <c:pt idx="1">
                  <c:v>0</c:v>
                </c:pt>
                <c:pt idx="2">
                  <c:v>0</c:v>
                </c:pt>
                <c:pt idx="3">
                  <c:v>5</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55000672"/>
        <c:axId val="355001064"/>
      </c:barChart>
      <c:catAx>
        <c:axId val="355000672"/>
        <c:scaling>
          <c:orientation val="minMax"/>
        </c:scaling>
        <c:delete val="0"/>
        <c:axPos val="b"/>
        <c:numFmt formatCode="General" sourceLinked="0"/>
        <c:majorTickMark val="out"/>
        <c:minorTickMark val="none"/>
        <c:tickLblPos val="nextTo"/>
        <c:crossAx val="355001064"/>
        <c:crosses val="autoZero"/>
        <c:auto val="1"/>
        <c:lblAlgn val="ctr"/>
        <c:lblOffset val="100"/>
        <c:noMultiLvlLbl val="0"/>
      </c:catAx>
      <c:valAx>
        <c:axId val="355001064"/>
        <c:scaling>
          <c:orientation val="minMax"/>
        </c:scaling>
        <c:delete val="0"/>
        <c:axPos val="l"/>
        <c:majorGridlines/>
        <c:numFmt formatCode="General" sourceLinked="1"/>
        <c:majorTickMark val="out"/>
        <c:minorTickMark val="none"/>
        <c:tickLblPos val="nextTo"/>
        <c:crossAx val="35500067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Dic!$B$230</c:f>
              <c:strCache>
                <c:ptCount val="1"/>
                <c:pt idx="0">
                  <c:v>Hombre</c:v>
                </c:pt>
              </c:strCache>
            </c:strRef>
          </c:tx>
          <c:invertIfNegative val="0"/>
          <c:cat>
            <c:strRef>
              <c:f>Dic!$A$231:$A$233</c:f>
              <c:strCache>
                <c:ptCount val="3"/>
                <c:pt idx="0">
                  <c:v>Sin Violencia</c:v>
                </c:pt>
                <c:pt idx="1">
                  <c:v>Con Violencia</c:v>
                </c:pt>
                <c:pt idx="2">
                  <c:v>Total</c:v>
                </c:pt>
              </c:strCache>
            </c:strRef>
          </c:cat>
          <c:val>
            <c:numRef>
              <c:f>Dic!$B$231:$B$233</c:f>
              <c:numCache>
                <c:formatCode>General</c:formatCode>
                <c:ptCount val="3"/>
                <c:pt idx="0">
                  <c:v>0</c:v>
                </c:pt>
                <c:pt idx="1">
                  <c:v>1</c:v>
                </c:pt>
                <c:pt idx="2">
                  <c:v>1</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Dic!$C$230</c:f>
              <c:strCache>
                <c:ptCount val="1"/>
                <c:pt idx="0">
                  <c:v>Mujer</c:v>
                </c:pt>
              </c:strCache>
            </c:strRef>
          </c:tx>
          <c:invertIfNegative val="0"/>
          <c:cat>
            <c:strRef>
              <c:f>Dic!$A$231:$A$233</c:f>
              <c:strCache>
                <c:ptCount val="3"/>
                <c:pt idx="0">
                  <c:v>Sin Violencia</c:v>
                </c:pt>
                <c:pt idx="1">
                  <c:v>Con Violencia</c:v>
                </c:pt>
                <c:pt idx="2">
                  <c:v>Total</c:v>
                </c:pt>
              </c:strCache>
            </c:strRef>
          </c:cat>
          <c:val>
            <c:numRef>
              <c:f>Dic!$C$231:$C$233</c:f>
              <c:numCache>
                <c:formatCode>General</c:formatCode>
                <c:ptCount val="3"/>
                <c:pt idx="0">
                  <c:v>1</c:v>
                </c:pt>
                <c:pt idx="1">
                  <c:v>4</c:v>
                </c:pt>
                <c:pt idx="2">
                  <c:v>5</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5001848"/>
        <c:axId val="355002240"/>
      </c:barChart>
      <c:catAx>
        <c:axId val="355001848"/>
        <c:scaling>
          <c:orientation val="minMax"/>
        </c:scaling>
        <c:delete val="0"/>
        <c:axPos val="b"/>
        <c:numFmt formatCode="General" sourceLinked="0"/>
        <c:majorTickMark val="out"/>
        <c:minorTickMark val="none"/>
        <c:tickLblPos val="nextTo"/>
        <c:crossAx val="355002240"/>
        <c:crosses val="autoZero"/>
        <c:auto val="1"/>
        <c:lblAlgn val="ctr"/>
        <c:lblOffset val="100"/>
        <c:noMultiLvlLbl val="0"/>
      </c:catAx>
      <c:valAx>
        <c:axId val="355002240"/>
        <c:scaling>
          <c:orientation val="minMax"/>
        </c:scaling>
        <c:delete val="0"/>
        <c:axPos val="l"/>
        <c:majorGridlines/>
        <c:numFmt formatCode="General" sourceLinked="1"/>
        <c:majorTickMark val="out"/>
        <c:minorTickMark val="none"/>
        <c:tickLblPos val="nextTo"/>
        <c:crossAx val="355001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Dic!$B$253</c:f>
              <c:strCache>
                <c:ptCount val="1"/>
                <c:pt idx="0">
                  <c:v>Hombre</c:v>
                </c:pt>
              </c:strCache>
            </c:strRef>
          </c:tx>
          <c:invertIfNegative val="0"/>
          <c:cat>
            <c:strRef>
              <c:f>Dic!$A$254:$A$258</c:f>
              <c:strCache>
                <c:ptCount val="5"/>
                <c:pt idx="0">
                  <c:v>Física</c:v>
                </c:pt>
                <c:pt idx="1">
                  <c:v>Psicológica</c:v>
                </c:pt>
                <c:pt idx="2">
                  <c:v>Económica</c:v>
                </c:pt>
                <c:pt idx="3">
                  <c:v>Sexual</c:v>
                </c:pt>
                <c:pt idx="4">
                  <c:v>Patrimonial</c:v>
                </c:pt>
              </c:strCache>
            </c:strRef>
          </c:cat>
          <c:val>
            <c:numRef>
              <c:f>Dic!$B$254:$B$258</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Dic!$C$253</c:f>
              <c:strCache>
                <c:ptCount val="1"/>
                <c:pt idx="0">
                  <c:v>Mujer</c:v>
                </c:pt>
              </c:strCache>
            </c:strRef>
          </c:tx>
          <c:invertIfNegative val="0"/>
          <c:cat>
            <c:strRef>
              <c:f>Dic!$A$254:$A$258</c:f>
              <c:strCache>
                <c:ptCount val="5"/>
                <c:pt idx="0">
                  <c:v>Física</c:v>
                </c:pt>
                <c:pt idx="1">
                  <c:v>Psicológica</c:v>
                </c:pt>
                <c:pt idx="2">
                  <c:v>Económica</c:v>
                </c:pt>
                <c:pt idx="3">
                  <c:v>Sexual</c:v>
                </c:pt>
                <c:pt idx="4">
                  <c:v>Patrimonial</c:v>
                </c:pt>
              </c:strCache>
            </c:strRef>
          </c:cat>
          <c:val>
            <c:numRef>
              <c:f>Dic!$C$254:$C$258</c:f>
              <c:numCache>
                <c:formatCode>General</c:formatCode>
                <c:ptCount val="5"/>
                <c:pt idx="0">
                  <c:v>1</c:v>
                </c:pt>
                <c:pt idx="1">
                  <c:v>4</c:v>
                </c:pt>
                <c:pt idx="2">
                  <c:v>1</c:v>
                </c:pt>
                <c:pt idx="3">
                  <c:v>0</c:v>
                </c:pt>
                <c:pt idx="4">
                  <c:v>0</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5003024"/>
        <c:axId val="355003416"/>
      </c:barChart>
      <c:catAx>
        <c:axId val="355003024"/>
        <c:scaling>
          <c:orientation val="minMax"/>
        </c:scaling>
        <c:delete val="0"/>
        <c:axPos val="b"/>
        <c:numFmt formatCode="General" sourceLinked="0"/>
        <c:majorTickMark val="out"/>
        <c:minorTickMark val="none"/>
        <c:tickLblPos val="nextTo"/>
        <c:crossAx val="355003416"/>
        <c:crosses val="autoZero"/>
        <c:auto val="1"/>
        <c:lblAlgn val="ctr"/>
        <c:lblOffset val="100"/>
        <c:noMultiLvlLbl val="0"/>
      </c:catAx>
      <c:valAx>
        <c:axId val="355003416"/>
        <c:scaling>
          <c:orientation val="minMax"/>
        </c:scaling>
        <c:delete val="0"/>
        <c:axPos val="l"/>
        <c:majorGridlines/>
        <c:numFmt formatCode="General" sourceLinked="1"/>
        <c:majorTickMark val="out"/>
        <c:minorTickMark val="none"/>
        <c:tickLblPos val="nextTo"/>
        <c:crossAx val="3550030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9772-4B9F-8F32-9117EC42752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497152"/>
        <c:axId val="329497544"/>
      </c:barChart>
      <c:catAx>
        <c:axId val="329497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497544"/>
        <c:crosses val="autoZero"/>
        <c:auto val="1"/>
        <c:lblAlgn val="ctr"/>
        <c:lblOffset val="100"/>
        <c:tickLblSkip val="1"/>
        <c:tickMarkSkip val="1"/>
        <c:noMultiLvlLbl val="0"/>
      </c:catAx>
      <c:valAx>
        <c:axId val="329497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497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Dic!$B$284</c:f>
              <c:strCache>
                <c:ptCount val="1"/>
                <c:pt idx="0">
                  <c:v>Hombre</c:v>
                </c:pt>
              </c:strCache>
            </c:strRef>
          </c:tx>
          <c:invertIfNegative val="0"/>
          <c:cat>
            <c:strRef>
              <c:f>Dic!$A$285:$A$292</c:f>
              <c:strCache>
                <c:ptCount val="8"/>
                <c:pt idx="0">
                  <c:v>Familiar</c:v>
                </c:pt>
                <c:pt idx="1">
                  <c:v>Laboral</c:v>
                </c:pt>
                <c:pt idx="2">
                  <c:v>Docente</c:v>
                </c:pt>
                <c:pt idx="3">
                  <c:v>Comunitaria</c:v>
                </c:pt>
                <c:pt idx="4">
                  <c:v>Institucional</c:v>
                </c:pt>
                <c:pt idx="5">
                  <c:v>Femenicida</c:v>
                </c:pt>
                <c:pt idx="6">
                  <c:v>Otra (No presento)</c:v>
                </c:pt>
                <c:pt idx="7">
                  <c:v>Total</c:v>
                </c:pt>
              </c:strCache>
            </c:strRef>
          </c:cat>
          <c:val>
            <c:numRef>
              <c:f>Dic!$B$285:$B$292</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Dic!$C$284</c:f>
              <c:strCache>
                <c:ptCount val="1"/>
                <c:pt idx="0">
                  <c:v>Mujer</c:v>
                </c:pt>
              </c:strCache>
            </c:strRef>
          </c:tx>
          <c:invertIfNegative val="0"/>
          <c:cat>
            <c:strRef>
              <c:f>Dic!$A$285:$A$292</c:f>
              <c:strCache>
                <c:ptCount val="8"/>
                <c:pt idx="0">
                  <c:v>Familiar</c:v>
                </c:pt>
                <c:pt idx="1">
                  <c:v>Laboral</c:v>
                </c:pt>
                <c:pt idx="2">
                  <c:v>Docente</c:v>
                </c:pt>
                <c:pt idx="3">
                  <c:v>Comunitaria</c:v>
                </c:pt>
                <c:pt idx="4">
                  <c:v>Institucional</c:v>
                </c:pt>
                <c:pt idx="5">
                  <c:v>Femenicida</c:v>
                </c:pt>
                <c:pt idx="6">
                  <c:v>Otra (No presento)</c:v>
                </c:pt>
                <c:pt idx="7">
                  <c:v>Total</c:v>
                </c:pt>
              </c:strCache>
            </c:strRef>
          </c:cat>
          <c:val>
            <c:numRef>
              <c:f>Dic!$C$285:$C$292</c:f>
              <c:numCache>
                <c:formatCode>General</c:formatCode>
                <c:ptCount val="8"/>
                <c:pt idx="0">
                  <c:v>3</c:v>
                </c:pt>
                <c:pt idx="1">
                  <c:v>0</c:v>
                </c:pt>
                <c:pt idx="2">
                  <c:v>1</c:v>
                </c:pt>
                <c:pt idx="3">
                  <c:v>0</c:v>
                </c:pt>
                <c:pt idx="4">
                  <c:v>0</c:v>
                </c:pt>
                <c:pt idx="5">
                  <c:v>0</c:v>
                </c:pt>
                <c:pt idx="6">
                  <c:v>1</c:v>
                </c:pt>
                <c:pt idx="7">
                  <c:v>5</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5004200"/>
        <c:axId val="355004592"/>
      </c:barChart>
      <c:catAx>
        <c:axId val="355004200"/>
        <c:scaling>
          <c:orientation val="minMax"/>
        </c:scaling>
        <c:delete val="0"/>
        <c:axPos val="b"/>
        <c:numFmt formatCode="General" sourceLinked="0"/>
        <c:majorTickMark val="out"/>
        <c:minorTickMark val="none"/>
        <c:tickLblPos val="nextTo"/>
        <c:crossAx val="355004592"/>
        <c:crosses val="autoZero"/>
        <c:auto val="1"/>
        <c:lblAlgn val="ctr"/>
        <c:lblOffset val="100"/>
        <c:noMultiLvlLbl val="0"/>
      </c:catAx>
      <c:valAx>
        <c:axId val="355004592"/>
        <c:scaling>
          <c:orientation val="minMax"/>
        </c:scaling>
        <c:delete val="0"/>
        <c:axPos val="l"/>
        <c:majorGridlines/>
        <c:numFmt formatCode="General" sourceLinked="1"/>
        <c:majorTickMark val="out"/>
        <c:minorTickMark val="none"/>
        <c:tickLblPos val="nextTo"/>
        <c:crossAx val="3550042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5005376"/>
        <c:axId val="355005768"/>
      </c:barChart>
      <c:catAx>
        <c:axId val="3550053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5005768"/>
        <c:crosses val="autoZero"/>
        <c:auto val="1"/>
        <c:lblAlgn val="ctr"/>
        <c:lblOffset val="100"/>
        <c:tickLblSkip val="1"/>
        <c:tickMarkSkip val="1"/>
        <c:noMultiLvlLbl val="0"/>
      </c:catAx>
      <c:valAx>
        <c:axId val="3550057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50053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5006552"/>
        <c:axId val="355006944"/>
      </c:barChart>
      <c:catAx>
        <c:axId val="3550065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5006944"/>
        <c:crosses val="autoZero"/>
        <c:auto val="1"/>
        <c:lblAlgn val="ctr"/>
        <c:lblOffset val="100"/>
        <c:tickLblSkip val="1"/>
        <c:tickMarkSkip val="1"/>
        <c:noMultiLvlLbl val="0"/>
      </c:catAx>
      <c:valAx>
        <c:axId val="355006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50065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Ene!$A$9:$A$12</c:f>
              <c:strCache>
                <c:ptCount val="4"/>
                <c:pt idx="0">
                  <c:v>Orientación Psicológica  </c:v>
                </c:pt>
                <c:pt idx="1">
                  <c:v>Asesoria Jurídica </c:v>
                </c:pt>
                <c:pt idx="2">
                  <c:v>Trabajo Social</c:v>
                </c:pt>
                <c:pt idx="3">
                  <c:v>Total</c:v>
                </c:pt>
              </c:strCache>
            </c:strRef>
          </c:cat>
          <c:val>
            <c:numRef>
              <c:f>Ene!$B$9:$B$12</c:f>
              <c:numCache>
                <c:formatCode>General</c:formatCode>
                <c:ptCount val="4"/>
                <c:pt idx="0">
                  <c:v>5</c:v>
                </c:pt>
                <c:pt idx="1">
                  <c:v>0</c:v>
                </c:pt>
                <c:pt idx="2">
                  <c:v>5</c:v>
                </c:pt>
                <c:pt idx="3">
                  <c:v>10</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Ene!$C$8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Ene!$A$9:$A$12</c:f>
              <c:strCache>
                <c:ptCount val="4"/>
                <c:pt idx="0">
                  <c:v>Orientación Psicológica  </c:v>
                </c:pt>
                <c:pt idx="1">
                  <c:v>Asesoria Jurídica </c:v>
                </c:pt>
                <c:pt idx="2">
                  <c:v>Trabajo Social</c:v>
                </c:pt>
                <c:pt idx="3">
                  <c:v>Total</c:v>
                </c:pt>
              </c:strCache>
            </c:strRef>
          </c:cat>
          <c:val>
            <c:numRef>
              <c:f>Ene!$C$9:$C$12</c:f>
              <c:numCache>
                <c:formatCode>General</c:formatCode>
                <c:ptCount val="4"/>
                <c:pt idx="0">
                  <c:v>14</c:v>
                </c:pt>
                <c:pt idx="1">
                  <c:v>7</c:v>
                </c:pt>
                <c:pt idx="2">
                  <c:v>20</c:v>
                </c:pt>
                <c:pt idx="3">
                  <c:v>41</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5007728"/>
        <c:axId val="355008120"/>
      </c:barChart>
      <c:catAx>
        <c:axId val="355007728"/>
        <c:scaling>
          <c:orientation val="minMax"/>
        </c:scaling>
        <c:delete val="0"/>
        <c:axPos val="b"/>
        <c:numFmt formatCode="General" sourceLinked="0"/>
        <c:majorTickMark val="none"/>
        <c:minorTickMark val="none"/>
        <c:tickLblPos val="nextTo"/>
        <c:crossAx val="355008120"/>
        <c:crosses val="autoZero"/>
        <c:auto val="1"/>
        <c:lblAlgn val="ctr"/>
        <c:lblOffset val="100"/>
        <c:noMultiLvlLbl val="0"/>
      </c:catAx>
      <c:valAx>
        <c:axId val="355008120"/>
        <c:scaling>
          <c:orientation val="minMax"/>
        </c:scaling>
        <c:delete val="0"/>
        <c:axPos val="l"/>
        <c:numFmt formatCode="General" sourceLinked="1"/>
        <c:majorTickMark val="none"/>
        <c:minorTickMark val="none"/>
        <c:tickLblPos val="nextTo"/>
        <c:crossAx val="35500772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Ene!$B$32</c:f>
              <c:strCache>
                <c:ptCount val="1"/>
                <c:pt idx="0">
                  <c:v>Hombre</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Ene!$B$33:$B$37</c:f>
              <c:numCache>
                <c:formatCode>General</c:formatCode>
                <c:ptCount val="5"/>
                <c:pt idx="0">
                  <c:v>5</c:v>
                </c:pt>
                <c:pt idx="1">
                  <c:v>0</c:v>
                </c:pt>
                <c:pt idx="2">
                  <c:v>5</c:v>
                </c:pt>
                <c:pt idx="3">
                  <c:v>0</c:v>
                </c:pt>
                <c:pt idx="4">
                  <c:v>10</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Ene!$C$32</c:f>
              <c:strCache>
                <c:ptCount val="1"/>
                <c:pt idx="0">
                  <c:v>Mujer</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Ene!$C$33:$C$37</c:f>
              <c:numCache>
                <c:formatCode>General</c:formatCode>
                <c:ptCount val="5"/>
                <c:pt idx="0">
                  <c:v>14</c:v>
                </c:pt>
                <c:pt idx="1">
                  <c:v>7</c:v>
                </c:pt>
                <c:pt idx="2">
                  <c:v>20</c:v>
                </c:pt>
                <c:pt idx="3">
                  <c:v>8</c:v>
                </c:pt>
                <c:pt idx="4">
                  <c:v>49</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55008904"/>
        <c:axId val="355009296"/>
      </c:barChart>
      <c:catAx>
        <c:axId val="355008904"/>
        <c:scaling>
          <c:orientation val="minMax"/>
        </c:scaling>
        <c:delete val="0"/>
        <c:axPos val="b"/>
        <c:numFmt formatCode="General" sourceLinked="0"/>
        <c:majorTickMark val="out"/>
        <c:minorTickMark val="none"/>
        <c:tickLblPos val="nextTo"/>
        <c:crossAx val="355009296"/>
        <c:crosses val="autoZero"/>
        <c:auto val="1"/>
        <c:lblAlgn val="ctr"/>
        <c:lblOffset val="100"/>
        <c:noMultiLvlLbl val="0"/>
      </c:catAx>
      <c:valAx>
        <c:axId val="355009296"/>
        <c:scaling>
          <c:orientation val="minMax"/>
        </c:scaling>
        <c:delete val="0"/>
        <c:axPos val="l"/>
        <c:majorGridlines/>
        <c:numFmt formatCode="General" sourceLinked="1"/>
        <c:majorTickMark val="out"/>
        <c:minorTickMark val="none"/>
        <c:tickLblPos val="nextTo"/>
        <c:crossAx val="355008904"/>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Ene!$B$58</c:f>
              <c:strCache>
                <c:ptCount val="1"/>
                <c:pt idx="0">
                  <c:v>Hombre</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Ene!$B$59:$B$64</c:f>
              <c:numCache>
                <c:formatCode>General</c:formatCode>
                <c:ptCount val="6"/>
                <c:pt idx="0">
                  <c:v>3</c:v>
                </c:pt>
                <c:pt idx="1">
                  <c:v>0</c:v>
                </c:pt>
                <c:pt idx="2">
                  <c:v>1</c:v>
                </c:pt>
                <c:pt idx="3">
                  <c:v>1</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Ene!$C$58</c:f>
              <c:strCache>
                <c:ptCount val="1"/>
                <c:pt idx="0">
                  <c:v>Mujer</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Ene!$C$59:$C$64</c:f>
              <c:numCache>
                <c:formatCode>General</c:formatCode>
                <c:ptCount val="6"/>
                <c:pt idx="0">
                  <c:v>1</c:v>
                </c:pt>
                <c:pt idx="1">
                  <c:v>7</c:v>
                </c:pt>
                <c:pt idx="2">
                  <c:v>9</c:v>
                </c:pt>
                <c:pt idx="3">
                  <c:v>3</c:v>
                </c:pt>
                <c:pt idx="4">
                  <c:v>0</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55010080"/>
        <c:axId val="355010472"/>
      </c:barChart>
      <c:catAx>
        <c:axId val="355010080"/>
        <c:scaling>
          <c:orientation val="minMax"/>
        </c:scaling>
        <c:delete val="0"/>
        <c:axPos val="b"/>
        <c:numFmt formatCode="General" sourceLinked="0"/>
        <c:majorTickMark val="out"/>
        <c:minorTickMark val="none"/>
        <c:tickLblPos val="nextTo"/>
        <c:txPr>
          <a:bodyPr/>
          <a:lstStyle/>
          <a:p>
            <a:pPr>
              <a:defRPr sz="800"/>
            </a:pPr>
            <a:endParaRPr lang="es-MX"/>
          </a:p>
        </c:txPr>
        <c:crossAx val="355010472"/>
        <c:crosses val="autoZero"/>
        <c:auto val="1"/>
        <c:lblAlgn val="ctr"/>
        <c:lblOffset val="100"/>
        <c:noMultiLvlLbl val="0"/>
      </c:catAx>
      <c:valAx>
        <c:axId val="355010472"/>
        <c:scaling>
          <c:orientation val="minMax"/>
        </c:scaling>
        <c:delete val="0"/>
        <c:axPos val="l"/>
        <c:majorGridlines/>
        <c:numFmt formatCode="General" sourceLinked="1"/>
        <c:majorTickMark val="out"/>
        <c:minorTickMark val="none"/>
        <c:tickLblPos val="nextTo"/>
        <c:crossAx val="3550100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Ene!$B$91</c:f>
              <c:strCache>
                <c:ptCount val="1"/>
                <c:pt idx="0">
                  <c:v>Hombre</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Ene!$B$92:$B$98</c:f>
              <c:numCache>
                <c:formatCode>General</c:formatCode>
                <c:ptCount val="7"/>
                <c:pt idx="0">
                  <c:v>0</c:v>
                </c:pt>
                <c:pt idx="1">
                  <c:v>2</c:v>
                </c:pt>
                <c:pt idx="2">
                  <c:v>2</c:v>
                </c:pt>
                <c:pt idx="3">
                  <c:v>1</c:v>
                </c:pt>
                <c:pt idx="4">
                  <c:v>0</c:v>
                </c:pt>
                <c:pt idx="5">
                  <c:v>0</c:v>
                </c:pt>
                <c:pt idx="6">
                  <c:v>5</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Ene!$C$91</c:f>
              <c:strCache>
                <c:ptCount val="1"/>
                <c:pt idx="0">
                  <c:v>Mujer</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Ene!$C$92:$C$98</c:f>
              <c:numCache>
                <c:formatCode>General</c:formatCode>
                <c:ptCount val="7"/>
                <c:pt idx="0">
                  <c:v>0</c:v>
                </c:pt>
                <c:pt idx="1">
                  <c:v>5</c:v>
                </c:pt>
                <c:pt idx="2">
                  <c:v>12</c:v>
                </c:pt>
                <c:pt idx="3">
                  <c:v>1</c:v>
                </c:pt>
                <c:pt idx="4">
                  <c:v>1</c:v>
                </c:pt>
                <c:pt idx="5">
                  <c:v>1</c:v>
                </c:pt>
                <c:pt idx="6">
                  <c:v>20</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55011256"/>
        <c:axId val="355011648"/>
      </c:barChart>
      <c:catAx>
        <c:axId val="355011256"/>
        <c:scaling>
          <c:orientation val="minMax"/>
        </c:scaling>
        <c:delete val="0"/>
        <c:axPos val="b"/>
        <c:numFmt formatCode="General" sourceLinked="0"/>
        <c:majorTickMark val="out"/>
        <c:minorTickMark val="none"/>
        <c:tickLblPos val="nextTo"/>
        <c:crossAx val="355011648"/>
        <c:crosses val="autoZero"/>
        <c:auto val="1"/>
        <c:lblAlgn val="ctr"/>
        <c:lblOffset val="100"/>
        <c:noMultiLvlLbl val="0"/>
      </c:catAx>
      <c:valAx>
        <c:axId val="355011648"/>
        <c:scaling>
          <c:orientation val="minMax"/>
        </c:scaling>
        <c:delete val="0"/>
        <c:axPos val="l"/>
        <c:majorGridlines/>
        <c:numFmt formatCode="General" sourceLinked="1"/>
        <c:majorTickMark val="out"/>
        <c:minorTickMark val="none"/>
        <c:tickLblPos val="nextTo"/>
        <c:crossAx val="35501125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Ene!$B$122</c:f>
              <c:strCache>
                <c:ptCount val="1"/>
                <c:pt idx="0">
                  <c:v>Hombre</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Ene!$B$123:$B$131</c:f>
              <c:numCache>
                <c:formatCode>General</c:formatCode>
                <c:ptCount val="9"/>
                <c:pt idx="0">
                  <c:v>3</c:v>
                </c:pt>
                <c:pt idx="1">
                  <c:v>1</c:v>
                </c:pt>
                <c:pt idx="2">
                  <c:v>0</c:v>
                </c:pt>
                <c:pt idx="3">
                  <c:v>1</c:v>
                </c:pt>
                <c:pt idx="4">
                  <c:v>0</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Ene!$C$122</c:f>
              <c:strCache>
                <c:ptCount val="1"/>
                <c:pt idx="0">
                  <c:v>Mujer</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Ene!$C$123:$C$131</c:f>
              <c:numCache>
                <c:formatCode>General</c:formatCode>
                <c:ptCount val="9"/>
                <c:pt idx="0">
                  <c:v>7</c:v>
                </c:pt>
                <c:pt idx="1">
                  <c:v>7</c:v>
                </c:pt>
                <c:pt idx="2">
                  <c:v>5</c:v>
                </c:pt>
                <c:pt idx="3">
                  <c:v>0</c:v>
                </c:pt>
                <c:pt idx="4">
                  <c:v>0</c:v>
                </c:pt>
                <c:pt idx="5">
                  <c:v>0</c:v>
                </c:pt>
                <c:pt idx="6">
                  <c:v>0</c:v>
                </c:pt>
                <c:pt idx="7">
                  <c:v>1</c:v>
                </c:pt>
                <c:pt idx="8">
                  <c:v>20</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55012432"/>
        <c:axId val="355012824"/>
      </c:barChart>
      <c:catAx>
        <c:axId val="355012432"/>
        <c:scaling>
          <c:orientation val="minMax"/>
        </c:scaling>
        <c:delete val="0"/>
        <c:axPos val="b"/>
        <c:numFmt formatCode="General" sourceLinked="0"/>
        <c:majorTickMark val="out"/>
        <c:minorTickMark val="none"/>
        <c:tickLblPos val="nextTo"/>
        <c:crossAx val="355012824"/>
        <c:crosses val="autoZero"/>
        <c:auto val="1"/>
        <c:lblAlgn val="ctr"/>
        <c:lblOffset val="100"/>
        <c:noMultiLvlLbl val="0"/>
      </c:catAx>
      <c:valAx>
        <c:axId val="355012824"/>
        <c:scaling>
          <c:orientation val="minMax"/>
        </c:scaling>
        <c:delete val="0"/>
        <c:axPos val="l"/>
        <c:majorGridlines/>
        <c:numFmt formatCode="General" sourceLinked="1"/>
        <c:majorTickMark val="out"/>
        <c:minorTickMark val="none"/>
        <c:tickLblPos val="nextTo"/>
        <c:crossAx val="355012432"/>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Ene!$B$155</c:f>
              <c:strCache>
                <c:ptCount val="1"/>
                <c:pt idx="0">
                  <c:v>Hombre</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Ene!$B$156:$B$164</c:f>
              <c:numCache>
                <c:formatCode>General</c:formatCode>
                <c:ptCount val="9"/>
                <c:pt idx="0">
                  <c:v>0</c:v>
                </c:pt>
                <c:pt idx="1">
                  <c:v>3</c:v>
                </c:pt>
                <c:pt idx="2">
                  <c:v>0</c:v>
                </c:pt>
                <c:pt idx="3">
                  <c:v>2</c:v>
                </c:pt>
                <c:pt idx="4">
                  <c:v>0</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Ene!$C$155</c:f>
              <c:strCache>
                <c:ptCount val="1"/>
                <c:pt idx="0">
                  <c:v>Mujer</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Ene!$C$156:$C$164</c:f>
              <c:numCache>
                <c:formatCode>General</c:formatCode>
                <c:ptCount val="9"/>
                <c:pt idx="0">
                  <c:v>4</c:v>
                </c:pt>
                <c:pt idx="1">
                  <c:v>1</c:v>
                </c:pt>
                <c:pt idx="2">
                  <c:v>0</c:v>
                </c:pt>
                <c:pt idx="3">
                  <c:v>8</c:v>
                </c:pt>
                <c:pt idx="4">
                  <c:v>1</c:v>
                </c:pt>
                <c:pt idx="5">
                  <c:v>0</c:v>
                </c:pt>
                <c:pt idx="6">
                  <c:v>2</c:v>
                </c:pt>
                <c:pt idx="7">
                  <c:v>4</c:v>
                </c:pt>
                <c:pt idx="8">
                  <c:v>20</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55013608"/>
        <c:axId val="355014000"/>
      </c:barChart>
      <c:catAx>
        <c:axId val="355013608"/>
        <c:scaling>
          <c:orientation val="minMax"/>
        </c:scaling>
        <c:delete val="0"/>
        <c:axPos val="b"/>
        <c:numFmt formatCode="General" sourceLinked="0"/>
        <c:majorTickMark val="out"/>
        <c:minorTickMark val="none"/>
        <c:tickLblPos val="nextTo"/>
        <c:crossAx val="355014000"/>
        <c:crosses val="autoZero"/>
        <c:auto val="1"/>
        <c:lblAlgn val="ctr"/>
        <c:lblOffset val="100"/>
        <c:noMultiLvlLbl val="0"/>
      </c:catAx>
      <c:valAx>
        <c:axId val="355014000"/>
        <c:scaling>
          <c:orientation val="minMax"/>
        </c:scaling>
        <c:delete val="0"/>
        <c:axPos val="l"/>
        <c:majorGridlines/>
        <c:numFmt formatCode="General" sourceLinked="1"/>
        <c:majorTickMark val="out"/>
        <c:minorTickMark val="none"/>
        <c:tickLblPos val="nextTo"/>
        <c:crossAx val="3550136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Ene!$B$202</c:f>
              <c:strCache>
                <c:ptCount val="1"/>
                <c:pt idx="0">
                  <c:v>Hombre</c:v>
                </c:pt>
              </c:strCache>
            </c:strRef>
          </c:tx>
          <c:invertIfNegative val="0"/>
          <c:cat>
            <c:strRef>
              <c:f>Ene!$A$203:$A$206</c:f>
              <c:strCache>
                <c:ptCount val="4"/>
                <c:pt idx="0">
                  <c:v>Jalisco</c:v>
                </c:pt>
                <c:pt idx="1">
                  <c:v>Otros</c:v>
                </c:pt>
                <c:pt idx="2">
                  <c:v>No Especificado</c:v>
                </c:pt>
                <c:pt idx="3">
                  <c:v>Total</c:v>
                </c:pt>
              </c:strCache>
            </c:strRef>
          </c:cat>
          <c:val>
            <c:numRef>
              <c:f>Ene!$B$203:$B$206</c:f>
              <c:numCache>
                <c:formatCode>General</c:formatCode>
                <c:ptCount val="4"/>
                <c:pt idx="0">
                  <c:v>5</c:v>
                </c:pt>
                <c:pt idx="1">
                  <c:v>0</c:v>
                </c:pt>
                <c:pt idx="2">
                  <c:v>0</c:v>
                </c:pt>
                <c:pt idx="3">
                  <c:v>5</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Ene!$C$202</c:f>
              <c:strCache>
                <c:ptCount val="1"/>
                <c:pt idx="0">
                  <c:v>Mujer</c:v>
                </c:pt>
              </c:strCache>
            </c:strRef>
          </c:tx>
          <c:invertIfNegative val="0"/>
          <c:cat>
            <c:strRef>
              <c:f>Ene!$A$203:$A$206</c:f>
              <c:strCache>
                <c:ptCount val="4"/>
                <c:pt idx="0">
                  <c:v>Jalisco</c:v>
                </c:pt>
                <c:pt idx="1">
                  <c:v>Otros</c:v>
                </c:pt>
                <c:pt idx="2">
                  <c:v>No Especificado</c:v>
                </c:pt>
                <c:pt idx="3">
                  <c:v>Total</c:v>
                </c:pt>
              </c:strCache>
            </c:strRef>
          </c:cat>
          <c:val>
            <c:numRef>
              <c:f>Ene!$C$203:$C$206</c:f>
              <c:numCache>
                <c:formatCode>General</c:formatCode>
                <c:ptCount val="4"/>
                <c:pt idx="0">
                  <c:v>20</c:v>
                </c:pt>
                <c:pt idx="1">
                  <c:v>0</c:v>
                </c:pt>
                <c:pt idx="2">
                  <c:v>0</c:v>
                </c:pt>
                <c:pt idx="3">
                  <c:v>20</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55014784"/>
        <c:axId val="356211024"/>
      </c:barChart>
      <c:catAx>
        <c:axId val="355014784"/>
        <c:scaling>
          <c:orientation val="minMax"/>
        </c:scaling>
        <c:delete val="0"/>
        <c:axPos val="b"/>
        <c:numFmt formatCode="General" sourceLinked="0"/>
        <c:majorTickMark val="out"/>
        <c:minorTickMark val="none"/>
        <c:tickLblPos val="nextTo"/>
        <c:crossAx val="356211024"/>
        <c:crosses val="autoZero"/>
        <c:auto val="1"/>
        <c:lblAlgn val="ctr"/>
        <c:lblOffset val="100"/>
        <c:noMultiLvlLbl val="0"/>
      </c:catAx>
      <c:valAx>
        <c:axId val="356211024"/>
        <c:scaling>
          <c:orientation val="minMax"/>
        </c:scaling>
        <c:delete val="0"/>
        <c:axPos val="l"/>
        <c:majorGridlines/>
        <c:numFmt formatCode="General" sourceLinked="1"/>
        <c:majorTickMark val="out"/>
        <c:minorTickMark val="none"/>
        <c:tickLblPos val="nextTo"/>
        <c:crossAx val="35501478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01B-4155-A199-A3EC3FDA78A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498328"/>
        <c:axId val="329498720"/>
      </c:barChart>
      <c:catAx>
        <c:axId val="3294983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498720"/>
        <c:crosses val="autoZero"/>
        <c:auto val="1"/>
        <c:lblAlgn val="ctr"/>
        <c:lblOffset val="100"/>
        <c:tickLblSkip val="1"/>
        <c:tickMarkSkip val="1"/>
        <c:noMultiLvlLbl val="0"/>
      </c:catAx>
      <c:valAx>
        <c:axId val="329498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4983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Ene!$B$230</c:f>
              <c:strCache>
                <c:ptCount val="1"/>
                <c:pt idx="0">
                  <c:v>Hombre</c:v>
                </c:pt>
              </c:strCache>
            </c:strRef>
          </c:tx>
          <c:invertIfNegative val="0"/>
          <c:cat>
            <c:strRef>
              <c:f>Ene!$A$231:$A$233</c:f>
              <c:strCache>
                <c:ptCount val="3"/>
                <c:pt idx="0">
                  <c:v>Sin Violencia</c:v>
                </c:pt>
                <c:pt idx="1">
                  <c:v>Con Violencia</c:v>
                </c:pt>
                <c:pt idx="2">
                  <c:v>Total</c:v>
                </c:pt>
              </c:strCache>
            </c:strRef>
          </c:cat>
          <c:val>
            <c:numRef>
              <c:f>Ene!$B$231:$B$233</c:f>
              <c:numCache>
                <c:formatCode>General</c:formatCode>
                <c:ptCount val="3"/>
                <c:pt idx="0">
                  <c:v>4</c:v>
                </c:pt>
                <c:pt idx="1">
                  <c:v>1</c:v>
                </c:pt>
                <c:pt idx="2">
                  <c:v>5</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Ene!$C$230</c:f>
              <c:strCache>
                <c:ptCount val="1"/>
                <c:pt idx="0">
                  <c:v>Mujer</c:v>
                </c:pt>
              </c:strCache>
            </c:strRef>
          </c:tx>
          <c:invertIfNegative val="0"/>
          <c:cat>
            <c:strRef>
              <c:f>Ene!$A$231:$A$233</c:f>
              <c:strCache>
                <c:ptCount val="3"/>
                <c:pt idx="0">
                  <c:v>Sin Violencia</c:v>
                </c:pt>
                <c:pt idx="1">
                  <c:v>Con Violencia</c:v>
                </c:pt>
                <c:pt idx="2">
                  <c:v>Total</c:v>
                </c:pt>
              </c:strCache>
            </c:strRef>
          </c:cat>
          <c:val>
            <c:numRef>
              <c:f>Ene!$C$231:$C$233</c:f>
              <c:numCache>
                <c:formatCode>General</c:formatCode>
                <c:ptCount val="3"/>
                <c:pt idx="0">
                  <c:v>7</c:v>
                </c:pt>
                <c:pt idx="1">
                  <c:v>13</c:v>
                </c:pt>
                <c:pt idx="2">
                  <c:v>20</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6211808"/>
        <c:axId val="356212200"/>
      </c:barChart>
      <c:catAx>
        <c:axId val="356211808"/>
        <c:scaling>
          <c:orientation val="minMax"/>
        </c:scaling>
        <c:delete val="0"/>
        <c:axPos val="b"/>
        <c:numFmt formatCode="General" sourceLinked="0"/>
        <c:majorTickMark val="out"/>
        <c:minorTickMark val="none"/>
        <c:tickLblPos val="nextTo"/>
        <c:crossAx val="356212200"/>
        <c:crosses val="autoZero"/>
        <c:auto val="1"/>
        <c:lblAlgn val="ctr"/>
        <c:lblOffset val="100"/>
        <c:noMultiLvlLbl val="0"/>
      </c:catAx>
      <c:valAx>
        <c:axId val="356212200"/>
        <c:scaling>
          <c:orientation val="minMax"/>
        </c:scaling>
        <c:delete val="0"/>
        <c:axPos val="l"/>
        <c:majorGridlines/>
        <c:numFmt formatCode="General" sourceLinked="1"/>
        <c:majorTickMark val="out"/>
        <c:minorTickMark val="none"/>
        <c:tickLblPos val="nextTo"/>
        <c:crossAx val="3562118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Ene!$B$253</c:f>
              <c:strCache>
                <c:ptCount val="1"/>
                <c:pt idx="0">
                  <c:v>Hombre</c:v>
                </c:pt>
              </c:strCache>
            </c:strRef>
          </c:tx>
          <c:invertIfNegative val="0"/>
          <c:cat>
            <c:strRef>
              <c:f>Ene!$A$254:$A$258</c:f>
              <c:strCache>
                <c:ptCount val="5"/>
                <c:pt idx="0">
                  <c:v>Física</c:v>
                </c:pt>
                <c:pt idx="1">
                  <c:v>Psicológica</c:v>
                </c:pt>
                <c:pt idx="2">
                  <c:v>Económica</c:v>
                </c:pt>
                <c:pt idx="3">
                  <c:v>Sexual</c:v>
                </c:pt>
                <c:pt idx="4">
                  <c:v>Patrimonial</c:v>
                </c:pt>
              </c:strCache>
            </c:strRef>
          </c:cat>
          <c:val>
            <c:numRef>
              <c:f>Ene!$B$254:$B$258</c:f>
              <c:numCache>
                <c:formatCode>General</c:formatCode>
                <c:ptCount val="5"/>
                <c:pt idx="0">
                  <c:v>0</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Ene!$C$253</c:f>
              <c:strCache>
                <c:ptCount val="1"/>
                <c:pt idx="0">
                  <c:v>Mujer</c:v>
                </c:pt>
              </c:strCache>
            </c:strRef>
          </c:tx>
          <c:invertIfNegative val="0"/>
          <c:cat>
            <c:strRef>
              <c:f>Ene!$A$254:$A$258</c:f>
              <c:strCache>
                <c:ptCount val="5"/>
                <c:pt idx="0">
                  <c:v>Física</c:v>
                </c:pt>
                <c:pt idx="1">
                  <c:v>Psicológica</c:v>
                </c:pt>
                <c:pt idx="2">
                  <c:v>Económica</c:v>
                </c:pt>
                <c:pt idx="3">
                  <c:v>Sexual</c:v>
                </c:pt>
                <c:pt idx="4">
                  <c:v>Patrimonial</c:v>
                </c:pt>
              </c:strCache>
            </c:strRef>
          </c:cat>
          <c:val>
            <c:numRef>
              <c:f>Ene!$C$254:$C$258</c:f>
              <c:numCache>
                <c:formatCode>General</c:formatCode>
                <c:ptCount val="5"/>
                <c:pt idx="0">
                  <c:v>5</c:v>
                </c:pt>
                <c:pt idx="1">
                  <c:v>13</c:v>
                </c:pt>
                <c:pt idx="2">
                  <c:v>7</c:v>
                </c:pt>
                <c:pt idx="3">
                  <c:v>2</c:v>
                </c:pt>
                <c:pt idx="4">
                  <c:v>0</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6212984"/>
        <c:axId val="356213376"/>
      </c:barChart>
      <c:catAx>
        <c:axId val="356212984"/>
        <c:scaling>
          <c:orientation val="minMax"/>
        </c:scaling>
        <c:delete val="0"/>
        <c:axPos val="b"/>
        <c:numFmt formatCode="General" sourceLinked="0"/>
        <c:majorTickMark val="out"/>
        <c:minorTickMark val="none"/>
        <c:tickLblPos val="nextTo"/>
        <c:crossAx val="356213376"/>
        <c:crosses val="autoZero"/>
        <c:auto val="1"/>
        <c:lblAlgn val="ctr"/>
        <c:lblOffset val="100"/>
        <c:noMultiLvlLbl val="0"/>
      </c:catAx>
      <c:valAx>
        <c:axId val="356213376"/>
        <c:scaling>
          <c:orientation val="minMax"/>
        </c:scaling>
        <c:delete val="0"/>
        <c:axPos val="l"/>
        <c:majorGridlines/>
        <c:numFmt formatCode="General" sourceLinked="1"/>
        <c:majorTickMark val="out"/>
        <c:minorTickMark val="none"/>
        <c:tickLblPos val="nextTo"/>
        <c:crossAx val="35621298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Ene!$B$284</c:f>
              <c:strCache>
                <c:ptCount val="1"/>
                <c:pt idx="0">
                  <c:v>Hombre</c:v>
                </c:pt>
              </c:strCache>
            </c:strRef>
          </c:tx>
          <c:invertIfNegative val="0"/>
          <c:cat>
            <c:strRef>
              <c:f>Ene!$A$285:$A$292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Ene!$B$285:$B$292</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Ene!$C$284</c:f>
              <c:strCache>
                <c:ptCount val="1"/>
                <c:pt idx="0">
                  <c:v>Mujer</c:v>
                </c:pt>
              </c:strCache>
            </c:strRef>
          </c:tx>
          <c:invertIfNegative val="0"/>
          <c:cat>
            <c:strRef>
              <c:f>Ene!$A$285:$A$292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Ene!$C$285:$C$292</c:f>
              <c:numCache>
                <c:formatCode>General</c:formatCode>
                <c:ptCount val="8"/>
                <c:pt idx="0">
                  <c:v>13</c:v>
                </c:pt>
                <c:pt idx="1">
                  <c:v>0</c:v>
                </c:pt>
                <c:pt idx="2">
                  <c:v>0</c:v>
                </c:pt>
                <c:pt idx="3">
                  <c:v>0</c:v>
                </c:pt>
                <c:pt idx="4">
                  <c:v>0</c:v>
                </c:pt>
                <c:pt idx="5">
                  <c:v>0</c:v>
                </c:pt>
                <c:pt idx="6">
                  <c:v>0</c:v>
                </c:pt>
                <c:pt idx="7">
                  <c:v>13</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6214160"/>
        <c:axId val="356214552"/>
      </c:barChart>
      <c:catAx>
        <c:axId val="356214160"/>
        <c:scaling>
          <c:orientation val="minMax"/>
        </c:scaling>
        <c:delete val="0"/>
        <c:axPos val="b"/>
        <c:numFmt formatCode="General" sourceLinked="0"/>
        <c:majorTickMark val="out"/>
        <c:minorTickMark val="none"/>
        <c:tickLblPos val="nextTo"/>
        <c:crossAx val="356214552"/>
        <c:crosses val="autoZero"/>
        <c:auto val="1"/>
        <c:lblAlgn val="ctr"/>
        <c:lblOffset val="100"/>
        <c:noMultiLvlLbl val="0"/>
      </c:catAx>
      <c:valAx>
        <c:axId val="356214552"/>
        <c:scaling>
          <c:orientation val="minMax"/>
        </c:scaling>
        <c:delete val="0"/>
        <c:axPos val="l"/>
        <c:majorGridlines/>
        <c:numFmt formatCode="General" sourceLinked="1"/>
        <c:majorTickMark val="out"/>
        <c:minorTickMark val="none"/>
        <c:tickLblPos val="nextTo"/>
        <c:crossAx val="35621416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412416"/>
        <c:axId val="353412808"/>
      </c:barChart>
      <c:catAx>
        <c:axId val="353412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412808"/>
        <c:crosses val="autoZero"/>
        <c:auto val="1"/>
        <c:lblAlgn val="ctr"/>
        <c:lblOffset val="100"/>
        <c:tickLblSkip val="1"/>
        <c:tickMarkSkip val="1"/>
        <c:noMultiLvlLbl val="0"/>
      </c:catAx>
      <c:valAx>
        <c:axId val="353412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412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413592"/>
        <c:axId val="353413984"/>
      </c:barChart>
      <c:catAx>
        <c:axId val="353413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413984"/>
        <c:crosses val="autoZero"/>
        <c:auto val="1"/>
        <c:lblAlgn val="ctr"/>
        <c:lblOffset val="100"/>
        <c:tickLblSkip val="1"/>
        <c:tickMarkSkip val="1"/>
        <c:noMultiLvlLbl val="0"/>
      </c:catAx>
      <c:valAx>
        <c:axId val="353413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413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Final!$A$9:$A$12</c:f>
              <c:strCache>
                <c:ptCount val="4"/>
                <c:pt idx="0">
                  <c:v>Orientación Psicológica  </c:v>
                </c:pt>
                <c:pt idx="1">
                  <c:v>Asesoria Jurídica </c:v>
                </c:pt>
                <c:pt idx="2">
                  <c:v>Trabajo Social</c:v>
                </c:pt>
                <c:pt idx="3">
                  <c:v>Total</c:v>
                </c:pt>
              </c:strCache>
            </c:strRef>
          </c:cat>
          <c:val>
            <c:numRef>
              <c:f>Final!$B$9:$B$12</c:f>
              <c:numCache>
                <c:formatCode>General</c:formatCode>
                <c:ptCount val="4"/>
                <c:pt idx="0">
                  <c:v>9</c:v>
                </c:pt>
                <c:pt idx="1">
                  <c:v>0</c:v>
                </c:pt>
                <c:pt idx="2">
                  <c:v>9</c:v>
                </c:pt>
                <c:pt idx="3">
                  <c:v>18</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Final!$C$8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Final!$A$9:$A$12</c:f>
              <c:strCache>
                <c:ptCount val="4"/>
                <c:pt idx="0">
                  <c:v>Orientación Psicológica  </c:v>
                </c:pt>
                <c:pt idx="1">
                  <c:v>Asesoria Jurídica </c:v>
                </c:pt>
                <c:pt idx="2">
                  <c:v>Trabajo Social</c:v>
                </c:pt>
                <c:pt idx="3">
                  <c:v>Total</c:v>
                </c:pt>
              </c:strCache>
            </c:strRef>
          </c:cat>
          <c:val>
            <c:numRef>
              <c:f>Final!$C$9:$C$12</c:f>
              <c:numCache>
                <c:formatCode>General</c:formatCode>
                <c:ptCount val="4"/>
                <c:pt idx="0">
                  <c:v>42</c:v>
                </c:pt>
                <c:pt idx="1">
                  <c:v>21</c:v>
                </c:pt>
                <c:pt idx="2">
                  <c:v>55</c:v>
                </c:pt>
                <c:pt idx="3">
                  <c:v>118</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3414768"/>
        <c:axId val="353415160"/>
      </c:barChart>
      <c:catAx>
        <c:axId val="353414768"/>
        <c:scaling>
          <c:orientation val="minMax"/>
        </c:scaling>
        <c:delete val="0"/>
        <c:axPos val="b"/>
        <c:numFmt formatCode="General" sourceLinked="0"/>
        <c:majorTickMark val="none"/>
        <c:minorTickMark val="none"/>
        <c:tickLblPos val="nextTo"/>
        <c:crossAx val="353415160"/>
        <c:crosses val="autoZero"/>
        <c:auto val="1"/>
        <c:lblAlgn val="ctr"/>
        <c:lblOffset val="100"/>
        <c:noMultiLvlLbl val="0"/>
      </c:catAx>
      <c:valAx>
        <c:axId val="353415160"/>
        <c:scaling>
          <c:orientation val="minMax"/>
        </c:scaling>
        <c:delete val="0"/>
        <c:axPos val="l"/>
        <c:numFmt formatCode="General" sourceLinked="1"/>
        <c:majorTickMark val="none"/>
        <c:minorTickMark val="none"/>
        <c:tickLblPos val="nextTo"/>
        <c:crossAx val="35341476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Final!$B$32</c:f>
              <c:strCache>
                <c:ptCount val="1"/>
                <c:pt idx="0">
                  <c:v>Hombre</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Final!$B$33:$B$37</c:f>
              <c:numCache>
                <c:formatCode>General</c:formatCode>
                <c:ptCount val="5"/>
                <c:pt idx="0">
                  <c:v>9</c:v>
                </c:pt>
                <c:pt idx="1">
                  <c:v>0</c:v>
                </c:pt>
                <c:pt idx="2">
                  <c:v>9</c:v>
                </c:pt>
                <c:pt idx="3">
                  <c:v>0</c:v>
                </c:pt>
                <c:pt idx="4">
                  <c:v>18</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Final!$C$32</c:f>
              <c:strCache>
                <c:ptCount val="1"/>
                <c:pt idx="0">
                  <c:v>Mujer</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Final!$C$33:$C$37</c:f>
              <c:numCache>
                <c:formatCode>General</c:formatCode>
                <c:ptCount val="5"/>
                <c:pt idx="0">
                  <c:v>39</c:v>
                </c:pt>
                <c:pt idx="1">
                  <c:v>21</c:v>
                </c:pt>
                <c:pt idx="2">
                  <c:v>55</c:v>
                </c:pt>
                <c:pt idx="3">
                  <c:v>22</c:v>
                </c:pt>
                <c:pt idx="4">
                  <c:v>137</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53415944"/>
        <c:axId val="353416336"/>
      </c:barChart>
      <c:catAx>
        <c:axId val="353415944"/>
        <c:scaling>
          <c:orientation val="minMax"/>
        </c:scaling>
        <c:delete val="0"/>
        <c:axPos val="b"/>
        <c:numFmt formatCode="General" sourceLinked="0"/>
        <c:majorTickMark val="out"/>
        <c:minorTickMark val="none"/>
        <c:tickLblPos val="nextTo"/>
        <c:crossAx val="353416336"/>
        <c:crosses val="autoZero"/>
        <c:auto val="1"/>
        <c:lblAlgn val="ctr"/>
        <c:lblOffset val="100"/>
        <c:noMultiLvlLbl val="0"/>
      </c:catAx>
      <c:valAx>
        <c:axId val="353416336"/>
        <c:scaling>
          <c:orientation val="minMax"/>
        </c:scaling>
        <c:delete val="0"/>
        <c:axPos val="l"/>
        <c:majorGridlines/>
        <c:numFmt formatCode="General" sourceLinked="1"/>
        <c:majorTickMark val="out"/>
        <c:minorTickMark val="none"/>
        <c:tickLblPos val="nextTo"/>
        <c:crossAx val="353415944"/>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Final!$B$58</c:f>
              <c:strCache>
                <c:ptCount val="1"/>
                <c:pt idx="0">
                  <c:v>Hombre</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Final!$B$59:$B$64</c:f>
              <c:numCache>
                <c:formatCode>General</c:formatCode>
                <c:ptCount val="6"/>
                <c:pt idx="0">
                  <c:v>5</c:v>
                </c:pt>
                <c:pt idx="1">
                  <c:v>0</c:v>
                </c:pt>
                <c:pt idx="2">
                  <c:v>1</c:v>
                </c:pt>
                <c:pt idx="3">
                  <c:v>2</c:v>
                </c:pt>
                <c:pt idx="4">
                  <c:v>1</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Final!$C$58</c:f>
              <c:strCache>
                <c:ptCount val="1"/>
                <c:pt idx="0">
                  <c:v>Mujer</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Final!$C$59:$C$64</c:f>
              <c:numCache>
                <c:formatCode>General</c:formatCode>
                <c:ptCount val="6"/>
                <c:pt idx="0">
                  <c:v>4</c:v>
                </c:pt>
                <c:pt idx="1">
                  <c:v>17</c:v>
                </c:pt>
                <c:pt idx="2">
                  <c:v>25</c:v>
                </c:pt>
                <c:pt idx="3">
                  <c:v>6</c:v>
                </c:pt>
                <c:pt idx="4">
                  <c:v>3</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53417120"/>
        <c:axId val="353417512"/>
      </c:barChart>
      <c:catAx>
        <c:axId val="353417120"/>
        <c:scaling>
          <c:orientation val="minMax"/>
        </c:scaling>
        <c:delete val="0"/>
        <c:axPos val="b"/>
        <c:numFmt formatCode="General" sourceLinked="0"/>
        <c:majorTickMark val="out"/>
        <c:minorTickMark val="none"/>
        <c:tickLblPos val="nextTo"/>
        <c:txPr>
          <a:bodyPr/>
          <a:lstStyle/>
          <a:p>
            <a:pPr>
              <a:defRPr sz="800"/>
            </a:pPr>
            <a:endParaRPr lang="es-MX"/>
          </a:p>
        </c:txPr>
        <c:crossAx val="353417512"/>
        <c:crosses val="autoZero"/>
        <c:auto val="1"/>
        <c:lblAlgn val="ctr"/>
        <c:lblOffset val="100"/>
        <c:noMultiLvlLbl val="0"/>
      </c:catAx>
      <c:valAx>
        <c:axId val="353417512"/>
        <c:scaling>
          <c:orientation val="minMax"/>
        </c:scaling>
        <c:delete val="0"/>
        <c:axPos val="l"/>
        <c:majorGridlines/>
        <c:numFmt formatCode="General" sourceLinked="1"/>
        <c:majorTickMark val="out"/>
        <c:minorTickMark val="none"/>
        <c:tickLblPos val="nextTo"/>
        <c:crossAx val="35341712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Final!$B$91</c:f>
              <c:strCache>
                <c:ptCount val="1"/>
                <c:pt idx="0">
                  <c:v>Hombre</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Final!$B$92:$B$98</c:f>
              <c:numCache>
                <c:formatCode>General</c:formatCode>
                <c:ptCount val="7"/>
                <c:pt idx="0">
                  <c:v>0</c:v>
                </c:pt>
                <c:pt idx="1">
                  <c:v>3</c:v>
                </c:pt>
                <c:pt idx="2">
                  <c:v>5</c:v>
                </c:pt>
                <c:pt idx="3">
                  <c:v>1</c:v>
                </c:pt>
                <c:pt idx="4">
                  <c:v>0</c:v>
                </c:pt>
                <c:pt idx="5">
                  <c:v>0</c:v>
                </c:pt>
                <c:pt idx="6">
                  <c:v>4</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Final!$C$91</c:f>
              <c:strCache>
                <c:ptCount val="1"/>
                <c:pt idx="0">
                  <c:v>Mujer</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Final!$C$92:$C$98</c:f>
              <c:numCache>
                <c:formatCode>General</c:formatCode>
                <c:ptCount val="7"/>
                <c:pt idx="0">
                  <c:v>2</c:v>
                </c:pt>
                <c:pt idx="1">
                  <c:v>11</c:v>
                </c:pt>
                <c:pt idx="2">
                  <c:v>29</c:v>
                </c:pt>
                <c:pt idx="3">
                  <c:v>8</c:v>
                </c:pt>
                <c:pt idx="4">
                  <c:v>4</c:v>
                </c:pt>
                <c:pt idx="5">
                  <c:v>1</c:v>
                </c:pt>
                <c:pt idx="6">
                  <c:v>55</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53418296"/>
        <c:axId val="354183976"/>
      </c:barChart>
      <c:catAx>
        <c:axId val="353418296"/>
        <c:scaling>
          <c:orientation val="minMax"/>
        </c:scaling>
        <c:delete val="0"/>
        <c:axPos val="b"/>
        <c:numFmt formatCode="General" sourceLinked="0"/>
        <c:majorTickMark val="out"/>
        <c:minorTickMark val="none"/>
        <c:tickLblPos val="nextTo"/>
        <c:crossAx val="354183976"/>
        <c:crosses val="autoZero"/>
        <c:auto val="1"/>
        <c:lblAlgn val="ctr"/>
        <c:lblOffset val="100"/>
        <c:noMultiLvlLbl val="0"/>
      </c:catAx>
      <c:valAx>
        <c:axId val="354183976"/>
        <c:scaling>
          <c:orientation val="minMax"/>
        </c:scaling>
        <c:delete val="0"/>
        <c:axPos val="l"/>
        <c:majorGridlines/>
        <c:numFmt formatCode="General" sourceLinked="1"/>
        <c:majorTickMark val="out"/>
        <c:minorTickMark val="none"/>
        <c:tickLblPos val="nextTo"/>
        <c:crossAx val="35341829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Final!$B$122</c:f>
              <c:strCache>
                <c:ptCount val="1"/>
                <c:pt idx="0">
                  <c:v>Hombre</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Final!$B$123:$B$131</c:f>
              <c:numCache>
                <c:formatCode>General</c:formatCode>
                <c:ptCount val="9"/>
                <c:pt idx="0">
                  <c:v>5</c:v>
                </c:pt>
                <c:pt idx="1">
                  <c:v>3</c:v>
                </c:pt>
                <c:pt idx="2">
                  <c:v>0</c:v>
                </c:pt>
                <c:pt idx="3">
                  <c:v>1</c:v>
                </c:pt>
                <c:pt idx="4">
                  <c:v>0</c:v>
                </c:pt>
                <c:pt idx="5">
                  <c:v>0</c:v>
                </c:pt>
                <c:pt idx="6">
                  <c:v>0</c:v>
                </c:pt>
                <c:pt idx="7">
                  <c:v>0</c:v>
                </c:pt>
                <c:pt idx="8">
                  <c:v>9</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Final!$C$122</c:f>
              <c:strCache>
                <c:ptCount val="1"/>
                <c:pt idx="0">
                  <c:v>Mujer</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Final!$C$123:$C$131</c:f>
              <c:numCache>
                <c:formatCode>General</c:formatCode>
                <c:ptCount val="9"/>
                <c:pt idx="0">
                  <c:v>15</c:v>
                </c:pt>
                <c:pt idx="1">
                  <c:v>25</c:v>
                </c:pt>
                <c:pt idx="2">
                  <c:v>11</c:v>
                </c:pt>
                <c:pt idx="3">
                  <c:v>1</c:v>
                </c:pt>
                <c:pt idx="4">
                  <c:v>0</c:v>
                </c:pt>
                <c:pt idx="5">
                  <c:v>2</c:v>
                </c:pt>
                <c:pt idx="6">
                  <c:v>0</c:v>
                </c:pt>
                <c:pt idx="7">
                  <c:v>1</c:v>
                </c:pt>
                <c:pt idx="8">
                  <c:v>55</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54184760"/>
        <c:axId val="354185152"/>
      </c:barChart>
      <c:catAx>
        <c:axId val="354184760"/>
        <c:scaling>
          <c:orientation val="minMax"/>
        </c:scaling>
        <c:delete val="0"/>
        <c:axPos val="b"/>
        <c:numFmt formatCode="General" sourceLinked="0"/>
        <c:majorTickMark val="out"/>
        <c:minorTickMark val="none"/>
        <c:tickLblPos val="nextTo"/>
        <c:crossAx val="354185152"/>
        <c:crosses val="autoZero"/>
        <c:auto val="1"/>
        <c:lblAlgn val="ctr"/>
        <c:lblOffset val="100"/>
        <c:noMultiLvlLbl val="0"/>
      </c:catAx>
      <c:valAx>
        <c:axId val="354185152"/>
        <c:scaling>
          <c:orientation val="minMax"/>
        </c:scaling>
        <c:delete val="0"/>
        <c:axPos val="l"/>
        <c:majorGridlines/>
        <c:numFmt formatCode="General" sourceLinked="1"/>
        <c:majorTickMark val="out"/>
        <c:minorTickMark val="none"/>
        <c:tickLblPos val="nextTo"/>
        <c:crossAx val="354184760"/>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8AF-4F17-96A9-E1240A2DA12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499504"/>
        <c:axId val="329499896"/>
      </c:barChart>
      <c:catAx>
        <c:axId val="329499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499896"/>
        <c:crosses val="autoZero"/>
        <c:auto val="1"/>
        <c:lblAlgn val="ctr"/>
        <c:lblOffset val="100"/>
        <c:tickLblSkip val="1"/>
        <c:tickMarkSkip val="1"/>
        <c:noMultiLvlLbl val="0"/>
      </c:catAx>
      <c:valAx>
        <c:axId val="329499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4995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Final!$B$155</c:f>
              <c:strCache>
                <c:ptCount val="1"/>
                <c:pt idx="0">
                  <c:v>Hombre</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Final!$B$156:$B$164</c:f>
              <c:numCache>
                <c:formatCode>General</c:formatCode>
                <c:ptCount val="9"/>
                <c:pt idx="0">
                  <c:v>0</c:v>
                </c:pt>
                <c:pt idx="1">
                  <c:v>5</c:v>
                </c:pt>
                <c:pt idx="2">
                  <c:v>0</c:v>
                </c:pt>
                <c:pt idx="3">
                  <c:v>2</c:v>
                </c:pt>
                <c:pt idx="4">
                  <c:v>1</c:v>
                </c:pt>
                <c:pt idx="5">
                  <c:v>0</c:v>
                </c:pt>
                <c:pt idx="6">
                  <c:v>1</c:v>
                </c:pt>
                <c:pt idx="7">
                  <c:v>0</c:v>
                </c:pt>
                <c:pt idx="8">
                  <c:v>9</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Final!$C$155</c:f>
              <c:strCache>
                <c:ptCount val="1"/>
                <c:pt idx="0">
                  <c:v>Mujer</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Final!$C$156:$C$164</c:f>
              <c:numCache>
                <c:formatCode>General</c:formatCode>
                <c:ptCount val="9"/>
                <c:pt idx="0">
                  <c:v>25</c:v>
                </c:pt>
                <c:pt idx="1">
                  <c:v>7</c:v>
                </c:pt>
                <c:pt idx="2">
                  <c:v>0</c:v>
                </c:pt>
                <c:pt idx="3">
                  <c:v>14</c:v>
                </c:pt>
                <c:pt idx="4">
                  <c:v>3</c:v>
                </c:pt>
                <c:pt idx="5">
                  <c:v>0</c:v>
                </c:pt>
                <c:pt idx="6">
                  <c:v>2</c:v>
                </c:pt>
                <c:pt idx="7">
                  <c:v>4</c:v>
                </c:pt>
                <c:pt idx="8">
                  <c:v>55</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54185936"/>
        <c:axId val="354186328"/>
      </c:barChart>
      <c:catAx>
        <c:axId val="354185936"/>
        <c:scaling>
          <c:orientation val="minMax"/>
        </c:scaling>
        <c:delete val="0"/>
        <c:axPos val="b"/>
        <c:numFmt formatCode="General" sourceLinked="0"/>
        <c:majorTickMark val="out"/>
        <c:minorTickMark val="none"/>
        <c:tickLblPos val="nextTo"/>
        <c:crossAx val="354186328"/>
        <c:crosses val="autoZero"/>
        <c:auto val="1"/>
        <c:lblAlgn val="ctr"/>
        <c:lblOffset val="100"/>
        <c:noMultiLvlLbl val="0"/>
      </c:catAx>
      <c:valAx>
        <c:axId val="354186328"/>
        <c:scaling>
          <c:orientation val="minMax"/>
        </c:scaling>
        <c:delete val="0"/>
        <c:axPos val="l"/>
        <c:majorGridlines/>
        <c:numFmt formatCode="General" sourceLinked="1"/>
        <c:majorTickMark val="out"/>
        <c:minorTickMark val="none"/>
        <c:tickLblPos val="nextTo"/>
        <c:crossAx val="3541859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Final!$B$202</c:f>
              <c:strCache>
                <c:ptCount val="1"/>
                <c:pt idx="0">
                  <c:v>Hombre</c:v>
                </c:pt>
              </c:strCache>
            </c:strRef>
          </c:tx>
          <c:invertIfNegative val="0"/>
          <c:cat>
            <c:strRef>
              <c:f>Final!$A$203:$A$206</c:f>
              <c:strCache>
                <c:ptCount val="4"/>
                <c:pt idx="0">
                  <c:v>Jalisco</c:v>
                </c:pt>
                <c:pt idx="1">
                  <c:v>Otros</c:v>
                </c:pt>
                <c:pt idx="2">
                  <c:v>No Especificado</c:v>
                </c:pt>
                <c:pt idx="3">
                  <c:v>Total</c:v>
                </c:pt>
              </c:strCache>
            </c:strRef>
          </c:cat>
          <c:val>
            <c:numRef>
              <c:f>Final!$B$203:$B$206</c:f>
              <c:numCache>
                <c:formatCode>General</c:formatCode>
                <c:ptCount val="4"/>
                <c:pt idx="0">
                  <c:v>9</c:v>
                </c:pt>
                <c:pt idx="1">
                  <c:v>0</c:v>
                </c:pt>
                <c:pt idx="2">
                  <c:v>0</c:v>
                </c:pt>
                <c:pt idx="3">
                  <c:v>9</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Final!$C$202</c:f>
              <c:strCache>
                <c:ptCount val="1"/>
                <c:pt idx="0">
                  <c:v>Mujer</c:v>
                </c:pt>
              </c:strCache>
            </c:strRef>
          </c:tx>
          <c:invertIfNegative val="0"/>
          <c:cat>
            <c:strRef>
              <c:f>Final!$A$203:$A$206</c:f>
              <c:strCache>
                <c:ptCount val="4"/>
                <c:pt idx="0">
                  <c:v>Jalisco</c:v>
                </c:pt>
                <c:pt idx="1">
                  <c:v>Otros</c:v>
                </c:pt>
                <c:pt idx="2">
                  <c:v>No Especificado</c:v>
                </c:pt>
                <c:pt idx="3">
                  <c:v>Total</c:v>
                </c:pt>
              </c:strCache>
            </c:strRef>
          </c:cat>
          <c:val>
            <c:numRef>
              <c:f>Final!$C$203:$C$206</c:f>
              <c:numCache>
                <c:formatCode>General</c:formatCode>
                <c:ptCount val="4"/>
                <c:pt idx="0">
                  <c:v>55</c:v>
                </c:pt>
                <c:pt idx="1">
                  <c:v>0</c:v>
                </c:pt>
                <c:pt idx="2">
                  <c:v>0</c:v>
                </c:pt>
                <c:pt idx="3">
                  <c:v>55</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54187112"/>
        <c:axId val="354187504"/>
      </c:barChart>
      <c:catAx>
        <c:axId val="354187112"/>
        <c:scaling>
          <c:orientation val="minMax"/>
        </c:scaling>
        <c:delete val="0"/>
        <c:axPos val="b"/>
        <c:numFmt formatCode="General" sourceLinked="0"/>
        <c:majorTickMark val="out"/>
        <c:minorTickMark val="none"/>
        <c:tickLblPos val="nextTo"/>
        <c:crossAx val="354187504"/>
        <c:crosses val="autoZero"/>
        <c:auto val="1"/>
        <c:lblAlgn val="ctr"/>
        <c:lblOffset val="100"/>
        <c:noMultiLvlLbl val="0"/>
      </c:catAx>
      <c:valAx>
        <c:axId val="354187504"/>
        <c:scaling>
          <c:orientation val="minMax"/>
        </c:scaling>
        <c:delete val="0"/>
        <c:axPos val="l"/>
        <c:majorGridlines/>
        <c:numFmt formatCode="General" sourceLinked="1"/>
        <c:majorTickMark val="out"/>
        <c:minorTickMark val="none"/>
        <c:tickLblPos val="nextTo"/>
        <c:crossAx val="35418711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Final!$B$230</c:f>
              <c:strCache>
                <c:ptCount val="1"/>
                <c:pt idx="0">
                  <c:v>Hombre</c:v>
                </c:pt>
              </c:strCache>
            </c:strRef>
          </c:tx>
          <c:invertIfNegative val="0"/>
          <c:cat>
            <c:strRef>
              <c:f>Final!$A$231:$A$233</c:f>
              <c:strCache>
                <c:ptCount val="3"/>
                <c:pt idx="0">
                  <c:v>Sin Violencia</c:v>
                </c:pt>
                <c:pt idx="1">
                  <c:v>Con Violencia</c:v>
                </c:pt>
                <c:pt idx="2">
                  <c:v>Total</c:v>
                </c:pt>
              </c:strCache>
            </c:strRef>
          </c:cat>
          <c:val>
            <c:numRef>
              <c:f>Final!$B$231:$B$233</c:f>
              <c:numCache>
                <c:formatCode>General</c:formatCode>
                <c:ptCount val="3"/>
                <c:pt idx="0">
                  <c:v>5</c:v>
                </c:pt>
                <c:pt idx="1">
                  <c:v>4</c:v>
                </c:pt>
                <c:pt idx="2">
                  <c:v>9</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Final!$C$230</c:f>
              <c:strCache>
                <c:ptCount val="1"/>
                <c:pt idx="0">
                  <c:v>Mujer</c:v>
                </c:pt>
              </c:strCache>
            </c:strRef>
          </c:tx>
          <c:invertIfNegative val="0"/>
          <c:cat>
            <c:strRef>
              <c:f>Final!$A$231:$A$233</c:f>
              <c:strCache>
                <c:ptCount val="3"/>
                <c:pt idx="0">
                  <c:v>Sin Violencia</c:v>
                </c:pt>
                <c:pt idx="1">
                  <c:v>Con Violencia</c:v>
                </c:pt>
                <c:pt idx="2">
                  <c:v>Total</c:v>
                </c:pt>
              </c:strCache>
            </c:strRef>
          </c:cat>
          <c:val>
            <c:numRef>
              <c:f>Final!$C$231:$C$233</c:f>
              <c:numCache>
                <c:formatCode>General</c:formatCode>
                <c:ptCount val="3"/>
                <c:pt idx="0">
                  <c:v>18</c:v>
                </c:pt>
                <c:pt idx="1">
                  <c:v>37</c:v>
                </c:pt>
                <c:pt idx="2">
                  <c:v>55</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4188288"/>
        <c:axId val="354188680"/>
      </c:barChart>
      <c:catAx>
        <c:axId val="354188288"/>
        <c:scaling>
          <c:orientation val="minMax"/>
        </c:scaling>
        <c:delete val="0"/>
        <c:axPos val="b"/>
        <c:numFmt formatCode="General" sourceLinked="0"/>
        <c:majorTickMark val="out"/>
        <c:minorTickMark val="none"/>
        <c:tickLblPos val="nextTo"/>
        <c:crossAx val="354188680"/>
        <c:crosses val="autoZero"/>
        <c:auto val="1"/>
        <c:lblAlgn val="ctr"/>
        <c:lblOffset val="100"/>
        <c:noMultiLvlLbl val="0"/>
      </c:catAx>
      <c:valAx>
        <c:axId val="354188680"/>
        <c:scaling>
          <c:orientation val="minMax"/>
        </c:scaling>
        <c:delete val="0"/>
        <c:axPos val="l"/>
        <c:majorGridlines/>
        <c:numFmt formatCode="General" sourceLinked="1"/>
        <c:majorTickMark val="out"/>
        <c:minorTickMark val="none"/>
        <c:tickLblPos val="nextTo"/>
        <c:crossAx val="3541882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Final!$B$253</c:f>
              <c:strCache>
                <c:ptCount val="1"/>
                <c:pt idx="0">
                  <c:v>Hombre</c:v>
                </c:pt>
              </c:strCache>
            </c:strRef>
          </c:tx>
          <c:invertIfNegative val="0"/>
          <c:cat>
            <c:strRef>
              <c:f>Final!$A$254:$A$258</c:f>
              <c:strCache>
                <c:ptCount val="5"/>
                <c:pt idx="0">
                  <c:v>Física</c:v>
                </c:pt>
                <c:pt idx="1">
                  <c:v>Psicológica</c:v>
                </c:pt>
                <c:pt idx="2">
                  <c:v>Económica</c:v>
                </c:pt>
                <c:pt idx="3">
                  <c:v>Sexual</c:v>
                </c:pt>
                <c:pt idx="4">
                  <c:v>Patrimonial</c:v>
                </c:pt>
              </c:strCache>
            </c:strRef>
          </c:cat>
          <c:val>
            <c:numRef>
              <c:f>Final!$B$254:$B$258</c:f>
              <c:numCache>
                <c:formatCode>General</c:formatCode>
                <c:ptCount val="5"/>
                <c:pt idx="0">
                  <c:v>1</c:v>
                </c:pt>
                <c:pt idx="1">
                  <c:v>4</c:v>
                </c:pt>
                <c:pt idx="2">
                  <c:v>2</c:v>
                </c:pt>
                <c:pt idx="3">
                  <c:v>0</c:v>
                </c:pt>
                <c:pt idx="4">
                  <c:v>1</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Final!$C$253</c:f>
              <c:strCache>
                <c:ptCount val="1"/>
                <c:pt idx="0">
                  <c:v>Mujer</c:v>
                </c:pt>
              </c:strCache>
            </c:strRef>
          </c:tx>
          <c:invertIfNegative val="0"/>
          <c:cat>
            <c:strRef>
              <c:f>Final!$A$254:$A$258</c:f>
              <c:strCache>
                <c:ptCount val="5"/>
                <c:pt idx="0">
                  <c:v>Física</c:v>
                </c:pt>
                <c:pt idx="1">
                  <c:v>Psicológica</c:v>
                </c:pt>
                <c:pt idx="2">
                  <c:v>Económica</c:v>
                </c:pt>
                <c:pt idx="3">
                  <c:v>Sexual</c:v>
                </c:pt>
                <c:pt idx="4">
                  <c:v>Patrimonial</c:v>
                </c:pt>
              </c:strCache>
            </c:strRef>
          </c:cat>
          <c:val>
            <c:numRef>
              <c:f>Final!$C$254:$C$258</c:f>
              <c:numCache>
                <c:formatCode>General</c:formatCode>
                <c:ptCount val="5"/>
                <c:pt idx="0">
                  <c:v>9</c:v>
                </c:pt>
                <c:pt idx="1">
                  <c:v>36</c:v>
                </c:pt>
                <c:pt idx="2">
                  <c:v>20</c:v>
                </c:pt>
                <c:pt idx="3">
                  <c:v>6</c:v>
                </c:pt>
                <c:pt idx="4">
                  <c:v>5</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4189464"/>
        <c:axId val="354189856"/>
      </c:barChart>
      <c:catAx>
        <c:axId val="354189464"/>
        <c:scaling>
          <c:orientation val="minMax"/>
        </c:scaling>
        <c:delete val="0"/>
        <c:axPos val="b"/>
        <c:numFmt formatCode="General" sourceLinked="0"/>
        <c:majorTickMark val="out"/>
        <c:minorTickMark val="none"/>
        <c:tickLblPos val="nextTo"/>
        <c:crossAx val="354189856"/>
        <c:crosses val="autoZero"/>
        <c:auto val="1"/>
        <c:lblAlgn val="ctr"/>
        <c:lblOffset val="100"/>
        <c:noMultiLvlLbl val="0"/>
      </c:catAx>
      <c:valAx>
        <c:axId val="354189856"/>
        <c:scaling>
          <c:orientation val="minMax"/>
        </c:scaling>
        <c:delete val="0"/>
        <c:axPos val="l"/>
        <c:majorGridlines/>
        <c:numFmt formatCode="General" sourceLinked="1"/>
        <c:majorTickMark val="out"/>
        <c:minorTickMark val="none"/>
        <c:tickLblPos val="nextTo"/>
        <c:crossAx val="35418946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Final!$B$284</c:f>
              <c:strCache>
                <c:ptCount val="1"/>
                <c:pt idx="0">
                  <c:v>Hombre</c:v>
                </c:pt>
              </c:strCache>
            </c:strRef>
          </c:tx>
          <c:invertIfNegative val="0"/>
          <c:cat>
            <c:strRef>
              <c:f>Final!$A$285:$A$292</c:f>
              <c:strCache>
                <c:ptCount val="8"/>
                <c:pt idx="0">
                  <c:v>Familiar</c:v>
                </c:pt>
                <c:pt idx="1">
                  <c:v>Laboral</c:v>
                </c:pt>
                <c:pt idx="2">
                  <c:v>Docente</c:v>
                </c:pt>
                <c:pt idx="3">
                  <c:v>Comunitaria</c:v>
                </c:pt>
                <c:pt idx="4">
                  <c:v>Institucional</c:v>
                </c:pt>
                <c:pt idx="5">
                  <c:v>Femenicida</c:v>
                </c:pt>
                <c:pt idx="6">
                  <c:v>Otra (No presento)</c:v>
                </c:pt>
                <c:pt idx="7">
                  <c:v>Total</c:v>
                </c:pt>
              </c:strCache>
            </c:strRef>
          </c:cat>
          <c:val>
            <c:numRef>
              <c:f>Final!$B$285:$B$292</c:f>
              <c:numCache>
                <c:formatCode>General</c:formatCode>
                <c:ptCount val="8"/>
                <c:pt idx="0">
                  <c:v>4</c:v>
                </c:pt>
                <c:pt idx="1">
                  <c:v>1</c:v>
                </c:pt>
                <c:pt idx="2">
                  <c:v>1</c:v>
                </c:pt>
                <c:pt idx="3">
                  <c:v>0</c:v>
                </c:pt>
                <c:pt idx="4">
                  <c:v>0</c:v>
                </c:pt>
                <c:pt idx="5">
                  <c:v>0</c:v>
                </c:pt>
                <c:pt idx="6">
                  <c:v>1</c:v>
                </c:pt>
                <c:pt idx="7">
                  <c:v>7</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Final!$C$284</c:f>
              <c:strCache>
                <c:ptCount val="1"/>
                <c:pt idx="0">
                  <c:v>Mujer</c:v>
                </c:pt>
              </c:strCache>
            </c:strRef>
          </c:tx>
          <c:invertIfNegative val="0"/>
          <c:cat>
            <c:strRef>
              <c:f>Final!$A$285:$A$292</c:f>
              <c:strCache>
                <c:ptCount val="8"/>
                <c:pt idx="0">
                  <c:v>Familiar</c:v>
                </c:pt>
                <c:pt idx="1">
                  <c:v>Laboral</c:v>
                </c:pt>
                <c:pt idx="2">
                  <c:v>Docente</c:v>
                </c:pt>
                <c:pt idx="3">
                  <c:v>Comunitaria</c:v>
                </c:pt>
                <c:pt idx="4">
                  <c:v>Institucional</c:v>
                </c:pt>
                <c:pt idx="5">
                  <c:v>Femenicida</c:v>
                </c:pt>
                <c:pt idx="6">
                  <c:v>Otra (No presento)</c:v>
                </c:pt>
                <c:pt idx="7">
                  <c:v>Total</c:v>
                </c:pt>
              </c:strCache>
            </c:strRef>
          </c:cat>
          <c:val>
            <c:numRef>
              <c:f>Final!$C$285:$C$292</c:f>
              <c:numCache>
                <c:formatCode>General</c:formatCode>
                <c:ptCount val="8"/>
                <c:pt idx="0">
                  <c:v>34</c:v>
                </c:pt>
                <c:pt idx="1">
                  <c:v>0</c:v>
                </c:pt>
                <c:pt idx="2">
                  <c:v>1</c:v>
                </c:pt>
                <c:pt idx="3">
                  <c:v>1</c:v>
                </c:pt>
                <c:pt idx="4">
                  <c:v>0</c:v>
                </c:pt>
                <c:pt idx="5">
                  <c:v>0</c:v>
                </c:pt>
                <c:pt idx="6">
                  <c:v>11</c:v>
                </c:pt>
                <c:pt idx="7">
                  <c:v>47</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4190640"/>
        <c:axId val="354191032"/>
      </c:barChart>
      <c:catAx>
        <c:axId val="354190640"/>
        <c:scaling>
          <c:orientation val="minMax"/>
        </c:scaling>
        <c:delete val="0"/>
        <c:axPos val="b"/>
        <c:numFmt formatCode="General" sourceLinked="0"/>
        <c:majorTickMark val="out"/>
        <c:minorTickMark val="none"/>
        <c:tickLblPos val="nextTo"/>
        <c:crossAx val="354191032"/>
        <c:crosses val="autoZero"/>
        <c:auto val="1"/>
        <c:lblAlgn val="ctr"/>
        <c:lblOffset val="100"/>
        <c:noMultiLvlLbl val="0"/>
      </c:catAx>
      <c:valAx>
        <c:axId val="354191032"/>
        <c:scaling>
          <c:orientation val="minMax"/>
        </c:scaling>
        <c:delete val="0"/>
        <c:axPos val="l"/>
        <c:majorGridlines/>
        <c:numFmt formatCode="General" sourceLinked="1"/>
        <c:majorTickMark val="out"/>
        <c:minorTickMark val="none"/>
        <c:tickLblPos val="nextTo"/>
        <c:crossAx val="35419064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FCD-4C80-9E28-B2224378183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500680"/>
        <c:axId val="330813240"/>
      </c:barChart>
      <c:catAx>
        <c:axId val="3295006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813240"/>
        <c:crosses val="autoZero"/>
        <c:auto val="1"/>
        <c:lblAlgn val="ctr"/>
        <c:lblOffset val="100"/>
        <c:tickLblSkip val="1"/>
        <c:tickMarkSkip val="1"/>
        <c:noMultiLvlLbl val="0"/>
      </c:catAx>
      <c:valAx>
        <c:axId val="330813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5006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7F3-48F5-947A-B8D0A085D5D7}"/>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0814024"/>
        <c:axId val="330814416"/>
      </c:barChart>
      <c:catAx>
        <c:axId val="330814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814416"/>
        <c:crosses val="autoZero"/>
        <c:auto val="1"/>
        <c:lblAlgn val="ctr"/>
        <c:lblOffset val="100"/>
        <c:tickLblSkip val="1"/>
        <c:tickMarkSkip val="1"/>
        <c:noMultiLvlLbl val="0"/>
      </c:catAx>
      <c:valAx>
        <c:axId val="33081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0814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F321-4CFB-869F-ECAC79BDF24D}"/>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0815200"/>
        <c:axId val="330815592"/>
      </c:barChart>
      <c:catAx>
        <c:axId val="3308152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815592"/>
        <c:crosses val="autoZero"/>
        <c:auto val="1"/>
        <c:lblAlgn val="ctr"/>
        <c:lblOffset val="100"/>
        <c:tickLblSkip val="1"/>
        <c:tickMarkSkip val="1"/>
        <c:noMultiLvlLbl val="0"/>
      </c:catAx>
      <c:valAx>
        <c:axId val="330815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08152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F9A-4B4E-A0A4-C27998EB31B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0816376"/>
        <c:axId val="330816768"/>
      </c:barChart>
      <c:catAx>
        <c:axId val="3308163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816768"/>
        <c:crosses val="autoZero"/>
        <c:auto val="1"/>
        <c:lblAlgn val="ctr"/>
        <c:lblOffset val="100"/>
        <c:tickLblSkip val="1"/>
        <c:tickMarkSkip val="1"/>
        <c:noMultiLvlLbl val="0"/>
      </c:catAx>
      <c:valAx>
        <c:axId val="3308167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08163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D8A-4DAD-AE0A-F5EF2646E8F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0572152"/>
        <c:axId val="330572544"/>
      </c:barChart>
      <c:catAx>
        <c:axId val="330572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572544"/>
        <c:crosses val="autoZero"/>
        <c:auto val="1"/>
        <c:lblAlgn val="ctr"/>
        <c:lblOffset val="100"/>
        <c:tickLblSkip val="1"/>
        <c:tickMarkSkip val="1"/>
        <c:noMultiLvlLbl val="0"/>
      </c:catAx>
      <c:valAx>
        <c:axId val="330572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0572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1DB-47CE-B1C7-360004D2D4F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0573328"/>
        <c:axId val="330573720"/>
      </c:barChart>
      <c:catAx>
        <c:axId val="3305733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573720"/>
        <c:crosses val="autoZero"/>
        <c:auto val="1"/>
        <c:lblAlgn val="ctr"/>
        <c:lblOffset val="100"/>
        <c:tickLblSkip val="1"/>
        <c:tickMarkSkip val="1"/>
        <c:noMultiLvlLbl val="0"/>
      </c:catAx>
      <c:valAx>
        <c:axId val="330573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05733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6D0-4C61-8FD5-E87DF1C2204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117904"/>
        <c:axId val="329122384"/>
      </c:barChart>
      <c:catAx>
        <c:axId val="3291179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122384"/>
        <c:crosses val="autoZero"/>
        <c:auto val="1"/>
        <c:lblAlgn val="ctr"/>
        <c:lblOffset val="100"/>
        <c:tickLblSkip val="1"/>
        <c:tickMarkSkip val="1"/>
        <c:noMultiLvlLbl val="0"/>
      </c:catAx>
      <c:valAx>
        <c:axId val="3291223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1179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035-425A-8B12-01A3C3D4C2AC}"/>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0574504"/>
        <c:axId val="330574896"/>
      </c:barChart>
      <c:catAx>
        <c:axId val="330574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0574896"/>
        <c:crosses val="autoZero"/>
        <c:auto val="1"/>
        <c:lblAlgn val="ctr"/>
        <c:lblOffset val="100"/>
        <c:tickLblSkip val="1"/>
        <c:tickMarkSkip val="1"/>
        <c:noMultiLvlLbl val="0"/>
      </c:catAx>
      <c:valAx>
        <c:axId val="330574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05745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B42-4AB4-A700-6166B15DCEB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011128"/>
        <c:axId val="331011520"/>
      </c:barChart>
      <c:catAx>
        <c:axId val="3310111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011520"/>
        <c:crosses val="autoZero"/>
        <c:auto val="1"/>
        <c:lblAlgn val="ctr"/>
        <c:lblOffset val="100"/>
        <c:tickLblSkip val="1"/>
        <c:tickMarkSkip val="1"/>
        <c:noMultiLvlLbl val="0"/>
      </c:catAx>
      <c:valAx>
        <c:axId val="331011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0111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39B-47D3-ABC1-B59A02B3757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012304"/>
        <c:axId val="331012696"/>
      </c:barChart>
      <c:catAx>
        <c:axId val="3310123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012696"/>
        <c:crosses val="autoZero"/>
        <c:auto val="1"/>
        <c:lblAlgn val="ctr"/>
        <c:lblOffset val="100"/>
        <c:tickLblSkip val="1"/>
        <c:tickMarkSkip val="1"/>
        <c:noMultiLvlLbl val="0"/>
      </c:catAx>
      <c:valAx>
        <c:axId val="331012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0123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354-4B25-AEA7-D0CE6EFD32F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013480"/>
        <c:axId val="331013872"/>
      </c:barChart>
      <c:catAx>
        <c:axId val="331013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013872"/>
        <c:crosses val="autoZero"/>
        <c:auto val="1"/>
        <c:lblAlgn val="ctr"/>
        <c:lblOffset val="100"/>
        <c:tickLblSkip val="1"/>
        <c:tickMarkSkip val="1"/>
        <c:noMultiLvlLbl val="0"/>
      </c:catAx>
      <c:valAx>
        <c:axId val="331013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013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9029-4D13-9FA2-D06AE201732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014656"/>
        <c:axId val="331348320"/>
      </c:barChart>
      <c:catAx>
        <c:axId val="331014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348320"/>
        <c:crosses val="autoZero"/>
        <c:auto val="1"/>
        <c:lblAlgn val="ctr"/>
        <c:lblOffset val="100"/>
        <c:tickLblSkip val="1"/>
        <c:tickMarkSkip val="1"/>
        <c:noMultiLvlLbl val="0"/>
      </c:catAx>
      <c:valAx>
        <c:axId val="331348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014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EBA-46B3-BF43-F6BA77BFFD4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349104"/>
        <c:axId val="331349496"/>
      </c:barChart>
      <c:catAx>
        <c:axId val="3313491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349496"/>
        <c:crosses val="autoZero"/>
        <c:auto val="1"/>
        <c:lblAlgn val="ctr"/>
        <c:lblOffset val="100"/>
        <c:tickLblSkip val="1"/>
        <c:tickMarkSkip val="1"/>
        <c:noMultiLvlLbl val="0"/>
      </c:catAx>
      <c:valAx>
        <c:axId val="331349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3491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96B-4D62-AAC1-54903EC3DB0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350280"/>
        <c:axId val="331350672"/>
      </c:barChart>
      <c:catAx>
        <c:axId val="331350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350672"/>
        <c:crosses val="autoZero"/>
        <c:auto val="1"/>
        <c:lblAlgn val="ctr"/>
        <c:lblOffset val="100"/>
        <c:tickLblSkip val="1"/>
        <c:tickMarkSkip val="1"/>
        <c:noMultiLvlLbl val="0"/>
      </c:catAx>
      <c:valAx>
        <c:axId val="3313506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3502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351456"/>
        <c:axId val="331351848"/>
      </c:barChart>
      <c:catAx>
        <c:axId val="3313514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351848"/>
        <c:crosses val="autoZero"/>
        <c:auto val="1"/>
        <c:lblAlgn val="ctr"/>
        <c:lblOffset val="100"/>
        <c:tickLblSkip val="1"/>
        <c:tickMarkSkip val="1"/>
        <c:noMultiLvlLbl val="0"/>
      </c:catAx>
      <c:valAx>
        <c:axId val="331351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3514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1493776"/>
        <c:axId val="331494168"/>
      </c:barChart>
      <c:catAx>
        <c:axId val="3314937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31494168"/>
        <c:crosses val="autoZero"/>
        <c:auto val="1"/>
        <c:lblAlgn val="ctr"/>
        <c:lblOffset val="100"/>
        <c:tickLblSkip val="1"/>
        <c:tickMarkSkip val="1"/>
        <c:noMultiLvlLbl val="0"/>
      </c:catAx>
      <c:valAx>
        <c:axId val="331494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314937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May!$C$8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1</c:v>
                </c:pt>
                <c:pt idx="1">
                  <c:v>3</c:v>
                </c:pt>
                <c:pt idx="2">
                  <c:v>4</c:v>
                </c:pt>
                <c:pt idx="3">
                  <c:v>8</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31494952"/>
        <c:axId val="331495344"/>
      </c:barChart>
      <c:catAx>
        <c:axId val="331494952"/>
        <c:scaling>
          <c:orientation val="minMax"/>
        </c:scaling>
        <c:delete val="0"/>
        <c:axPos val="b"/>
        <c:numFmt formatCode="General" sourceLinked="0"/>
        <c:majorTickMark val="none"/>
        <c:minorTickMark val="none"/>
        <c:tickLblPos val="nextTo"/>
        <c:crossAx val="331495344"/>
        <c:crosses val="autoZero"/>
        <c:auto val="1"/>
        <c:lblAlgn val="ctr"/>
        <c:lblOffset val="100"/>
        <c:noMultiLvlLbl val="0"/>
      </c:catAx>
      <c:valAx>
        <c:axId val="331495344"/>
        <c:scaling>
          <c:orientation val="minMax"/>
        </c:scaling>
        <c:delete val="0"/>
        <c:axPos val="l"/>
        <c:numFmt formatCode="General" sourceLinked="1"/>
        <c:majorTickMark val="none"/>
        <c:minorTickMark val="none"/>
        <c:tickLblPos val="nextTo"/>
        <c:crossAx val="331494952"/>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866-4062-AEE8-BD825A821D2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8244616"/>
        <c:axId val="329647664"/>
      </c:barChart>
      <c:catAx>
        <c:axId val="3282446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647664"/>
        <c:crosses val="autoZero"/>
        <c:auto val="1"/>
        <c:lblAlgn val="ctr"/>
        <c:lblOffset val="100"/>
        <c:tickLblSkip val="1"/>
        <c:tickMarkSkip val="1"/>
        <c:noMultiLvlLbl val="0"/>
      </c:catAx>
      <c:valAx>
        <c:axId val="329647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82446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2</c:v>
                </c:pt>
                <c:pt idx="1">
                  <c:v>0</c:v>
                </c:pt>
                <c:pt idx="2">
                  <c:v>0</c:v>
                </c:pt>
                <c:pt idx="3">
                  <c:v>2</c:v>
                </c:pt>
                <c:pt idx="4">
                  <c:v>4</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31496128"/>
        <c:axId val="331496520"/>
      </c:barChart>
      <c:catAx>
        <c:axId val="331496128"/>
        <c:scaling>
          <c:orientation val="minMax"/>
        </c:scaling>
        <c:delete val="0"/>
        <c:axPos val="b"/>
        <c:numFmt formatCode="General" sourceLinked="0"/>
        <c:majorTickMark val="out"/>
        <c:minorTickMark val="none"/>
        <c:tickLblPos val="nextTo"/>
        <c:crossAx val="331496520"/>
        <c:crosses val="autoZero"/>
        <c:auto val="1"/>
        <c:lblAlgn val="ctr"/>
        <c:lblOffset val="100"/>
        <c:noMultiLvlLbl val="0"/>
      </c:catAx>
      <c:valAx>
        <c:axId val="331496520"/>
        <c:scaling>
          <c:orientation val="minMax"/>
        </c:scaling>
        <c:delete val="0"/>
        <c:axPos val="l"/>
        <c:majorGridlines/>
        <c:numFmt formatCode="General" sourceLinked="1"/>
        <c:majorTickMark val="out"/>
        <c:minorTickMark val="none"/>
        <c:tickLblPos val="nextTo"/>
        <c:crossAx val="331496128"/>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0</c:v>
                </c:pt>
                <c:pt idx="1">
                  <c:v>1</c:v>
                </c:pt>
                <c:pt idx="2">
                  <c:v>2</c:v>
                </c:pt>
                <c:pt idx="3">
                  <c:v>0</c:v>
                </c:pt>
                <c:pt idx="4">
                  <c:v>1</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49274240"/>
        <c:axId val="349274632"/>
      </c:barChart>
      <c:catAx>
        <c:axId val="349274240"/>
        <c:scaling>
          <c:orientation val="minMax"/>
        </c:scaling>
        <c:delete val="0"/>
        <c:axPos val="b"/>
        <c:numFmt formatCode="General" sourceLinked="0"/>
        <c:majorTickMark val="out"/>
        <c:minorTickMark val="none"/>
        <c:tickLblPos val="nextTo"/>
        <c:txPr>
          <a:bodyPr/>
          <a:lstStyle/>
          <a:p>
            <a:pPr>
              <a:defRPr sz="800"/>
            </a:pPr>
            <a:endParaRPr lang="es-MX"/>
          </a:p>
        </c:txPr>
        <c:crossAx val="349274632"/>
        <c:crosses val="autoZero"/>
        <c:auto val="1"/>
        <c:lblAlgn val="ctr"/>
        <c:lblOffset val="100"/>
        <c:noMultiLvlLbl val="0"/>
      </c:catAx>
      <c:valAx>
        <c:axId val="349274632"/>
        <c:scaling>
          <c:orientation val="minMax"/>
        </c:scaling>
        <c:delete val="0"/>
        <c:axPos val="l"/>
        <c:majorGridlines/>
        <c:numFmt formatCode="General" sourceLinked="1"/>
        <c:majorTickMark val="out"/>
        <c:minorTickMark val="none"/>
        <c:tickLblPos val="nextTo"/>
        <c:crossAx val="3492742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1</c:v>
                </c:pt>
                <c:pt idx="1">
                  <c:v>0</c:v>
                </c:pt>
                <c:pt idx="2">
                  <c:v>2</c:v>
                </c:pt>
                <c:pt idx="3">
                  <c:v>1</c:v>
                </c:pt>
                <c:pt idx="4">
                  <c:v>0</c:v>
                </c:pt>
                <c:pt idx="5">
                  <c:v>0</c:v>
                </c:pt>
                <c:pt idx="6">
                  <c:v>4</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49275416"/>
        <c:axId val="349275808"/>
      </c:barChart>
      <c:catAx>
        <c:axId val="349275416"/>
        <c:scaling>
          <c:orientation val="minMax"/>
        </c:scaling>
        <c:delete val="0"/>
        <c:axPos val="b"/>
        <c:numFmt formatCode="General" sourceLinked="0"/>
        <c:majorTickMark val="out"/>
        <c:minorTickMark val="none"/>
        <c:tickLblPos val="nextTo"/>
        <c:crossAx val="349275808"/>
        <c:crosses val="autoZero"/>
        <c:auto val="1"/>
        <c:lblAlgn val="ctr"/>
        <c:lblOffset val="100"/>
        <c:noMultiLvlLbl val="0"/>
      </c:catAx>
      <c:valAx>
        <c:axId val="349275808"/>
        <c:scaling>
          <c:orientation val="minMax"/>
        </c:scaling>
        <c:delete val="0"/>
        <c:axPos val="l"/>
        <c:majorGridlines/>
        <c:numFmt formatCode="General" sourceLinked="1"/>
        <c:majorTickMark val="out"/>
        <c:minorTickMark val="none"/>
        <c:tickLblPos val="nextTo"/>
        <c:crossAx val="3492754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0</c:v>
                </c:pt>
                <c:pt idx="1">
                  <c:v>4</c:v>
                </c:pt>
                <c:pt idx="2">
                  <c:v>0</c:v>
                </c:pt>
                <c:pt idx="3">
                  <c:v>0</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49276592"/>
        <c:axId val="349276984"/>
      </c:barChart>
      <c:catAx>
        <c:axId val="349276592"/>
        <c:scaling>
          <c:orientation val="minMax"/>
        </c:scaling>
        <c:delete val="0"/>
        <c:axPos val="b"/>
        <c:numFmt formatCode="General" sourceLinked="0"/>
        <c:majorTickMark val="out"/>
        <c:minorTickMark val="none"/>
        <c:tickLblPos val="nextTo"/>
        <c:crossAx val="349276984"/>
        <c:crosses val="autoZero"/>
        <c:auto val="1"/>
        <c:lblAlgn val="ctr"/>
        <c:lblOffset val="100"/>
        <c:noMultiLvlLbl val="0"/>
      </c:catAx>
      <c:valAx>
        <c:axId val="349276984"/>
        <c:scaling>
          <c:orientation val="minMax"/>
        </c:scaling>
        <c:delete val="0"/>
        <c:axPos val="l"/>
        <c:majorGridlines/>
        <c:numFmt formatCode="General" sourceLinked="1"/>
        <c:majorTickMark val="out"/>
        <c:minorTickMark val="none"/>
        <c:tickLblPos val="nextTo"/>
        <c:crossAx val="349276592"/>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2</c:v>
                </c:pt>
                <c:pt idx="1">
                  <c:v>0</c:v>
                </c:pt>
                <c:pt idx="2">
                  <c:v>0</c:v>
                </c:pt>
                <c:pt idx="3">
                  <c:v>1</c:v>
                </c:pt>
                <c:pt idx="4">
                  <c:v>0</c:v>
                </c:pt>
                <c:pt idx="5">
                  <c:v>1</c:v>
                </c:pt>
                <c:pt idx="6">
                  <c:v>0</c:v>
                </c:pt>
                <c:pt idx="7">
                  <c:v>0</c:v>
                </c:pt>
                <c:pt idx="8">
                  <c:v>4</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49277768"/>
        <c:axId val="349442184"/>
      </c:barChart>
      <c:catAx>
        <c:axId val="349277768"/>
        <c:scaling>
          <c:orientation val="minMax"/>
        </c:scaling>
        <c:delete val="0"/>
        <c:axPos val="b"/>
        <c:numFmt formatCode="General" sourceLinked="0"/>
        <c:majorTickMark val="out"/>
        <c:minorTickMark val="none"/>
        <c:tickLblPos val="nextTo"/>
        <c:crossAx val="349442184"/>
        <c:crosses val="autoZero"/>
        <c:auto val="1"/>
        <c:lblAlgn val="ctr"/>
        <c:lblOffset val="100"/>
        <c:noMultiLvlLbl val="0"/>
      </c:catAx>
      <c:valAx>
        <c:axId val="349442184"/>
        <c:scaling>
          <c:orientation val="minMax"/>
        </c:scaling>
        <c:delete val="0"/>
        <c:axPos val="l"/>
        <c:majorGridlines/>
        <c:numFmt formatCode="General" sourceLinked="1"/>
        <c:majorTickMark val="out"/>
        <c:minorTickMark val="none"/>
        <c:tickLblPos val="nextTo"/>
        <c:crossAx val="3492777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May!$B$202</c:f>
              <c:strCache>
                <c:ptCount val="1"/>
                <c:pt idx="0">
                  <c:v>Hombre</c:v>
                </c:pt>
              </c:strCache>
            </c:strRef>
          </c:tx>
          <c:invertIfNegative val="0"/>
          <c:cat>
            <c:strRef>
              <c:f>May!$A$203:$A$206</c:f>
              <c:strCache>
                <c:ptCount val="4"/>
                <c:pt idx="0">
                  <c:v>Jalisco</c:v>
                </c:pt>
                <c:pt idx="1">
                  <c:v>Otros</c:v>
                </c:pt>
                <c:pt idx="2">
                  <c:v>No Especificado</c:v>
                </c:pt>
                <c:pt idx="3">
                  <c:v>Total</c:v>
                </c:pt>
              </c:strCache>
            </c:strRef>
          </c:cat>
          <c:val>
            <c:numRef>
              <c:f>May!$B$203:$B$206</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May!$C$202</c:f>
              <c:strCache>
                <c:ptCount val="1"/>
                <c:pt idx="0">
                  <c:v>Mujer</c:v>
                </c:pt>
              </c:strCache>
            </c:strRef>
          </c:tx>
          <c:invertIfNegative val="0"/>
          <c:cat>
            <c:strRef>
              <c:f>May!$A$203:$A$206</c:f>
              <c:strCache>
                <c:ptCount val="4"/>
                <c:pt idx="0">
                  <c:v>Jalisco</c:v>
                </c:pt>
                <c:pt idx="1">
                  <c:v>Otros</c:v>
                </c:pt>
                <c:pt idx="2">
                  <c:v>No Especificado</c:v>
                </c:pt>
                <c:pt idx="3">
                  <c:v>Total</c:v>
                </c:pt>
              </c:strCache>
            </c:strRef>
          </c:cat>
          <c:val>
            <c:numRef>
              <c:f>May!$C$203:$C$206</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49442968"/>
        <c:axId val="349443360"/>
      </c:barChart>
      <c:catAx>
        <c:axId val="349442968"/>
        <c:scaling>
          <c:orientation val="minMax"/>
        </c:scaling>
        <c:delete val="0"/>
        <c:axPos val="b"/>
        <c:numFmt formatCode="General" sourceLinked="0"/>
        <c:majorTickMark val="out"/>
        <c:minorTickMark val="none"/>
        <c:tickLblPos val="nextTo"/>
        <c:crossAx val="349443360"/>
        <c:crosses val="autoZero"/>
        <c:auto val="1"/>
        <c:lblAlgn val="ctr"/>
        <c:lblOffset val="100"/>
        <c:noMultiLvlLbl val="0"/>
      </c:catAx>
      <c:valAx>
        <c:axId val="349443360"/>
        <c:scaling>
          <c:orientation val="minMax"/>
        </c:scaling>
        <c:delete val="0"/>
        <c:axPos val="l"/>
        <c:majorGridlines/>
        <c:numFmt formatCode="General" sourceLinked="1"/>
        <c:majorTickMark val="out"/>
        <c:minorTickMark val="none"/>
        <c:tickLblPos val="nextTo"/>
        <c:crossAx val="3494429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May!$B$230</c:f>
              <c:strCache>
                <c:ptCount val="1"/>
                <c:pt idx="0">
                  <c:v>Hombre</c:v>
                </c:pt>
              </c:strCache>
            </c:strRef>
          </c:tx>
          <c:invertIfNegative val="0"/>
          <c:cat>
            <c:strRef>
              <c:f>May!$A$231:$A$233</c:f>
              <c:strCache>
                <c:ptCount val="3"/>
                <c:pt idx="0">
                  <c:v>Sin Violencia</c:v>
                </c:pt>
                <c:pt idx="1">
                  <c:v>Con Violencia</c:v>
                </c:pt>
                <c:pt idx="2">
                  <c:v>Total</c:v>
                </c:pt>
              </c:strCache>
            </c:strRef>
          </c:cat>
          <c:val>
            <c:numRef>
              <c:f>May!$B$231:$B$233</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May!$C$230</c:f>
              <c:strCache>
                <c:ptCount val="1"/>
                <c:pt idx="0">
                  <c:v>Mujer</c:v>
                </c:pt>
              </c:strCache>
            </c:strRef>
          </c:tx>
          <c:invertIfNegative val="0"/>
          <c:cat>
            <c:strRef>
              <c:f>May!$A$231:$A$233</c:f>
              <c:strCache>
                <c:ptCount val="3"/>
                <c:pt idx="0">
                  <c:v>Sin Violencia</c:v>
                </c:pt>
                <c:pt idx="1">
                  <c:v>Con Violencia</c:v>
                </c:pt>
                <c:pt idx="2">
                  <c:v>Total</c:v>
                </c:pt>
              </c:strCache>
            </c:strRef>
          </c:cat>
          <c:val>
            <c:numRef>
              <c:f>May!$C$231:$C$233</c:f>
              <c:numCache>
                <c:formatCode>General</c:formatCode>
                <c:ptCount val="3"/>
                <c:pt idx="0">
                  <c:v>0</c:v>
                </c:pt>
                <c:pt idx="1">
                  <c:v>4</c:v>
                </c:pt>
                <c:pt idx="2">
                  <c:v>4</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49444144"/>
        <c:axId val="349444536"/>
      </c:barChart>
      <c:catAx>
        <c:axId val="349444144"/>
        <c:scaling>
          <c:orientation val="minMax"/>
        </c:scaling>
        <c:delete val="0"/>
        <c:axPos val="b"/>
        <c:numFmt formatCode="General" sourceLinked="0"/>
        <c:majorTickMark val="out"/>
        <c:minorTickMark val="none"/>
        <c:tickLblPos val="nextTo"/>
        <c:crossAx val="349444536"/>
        <c:crosses val="autoZero"/>
        <c:auto val="1"/>
        <c:lblAlgn val="ctr"/>
        <c:lblOffset val="100"/>
        <c:noMultiLvlLbl val="0"/>
      </c:catAx>
      <c:valAx>
        <c:axId val="349444536"/>
        <c:scaling>
          <c:orientation val="minMax"/>
        </c:scaling>
        <c:delete val="0"/>
        <c:axPos val="l"/>
        <c:majorGridlines/>
        <c:numFmt formatCode="General" sourceLinked="1"/>
        <c:majorTickMark val="out"/>
        <c:minorTickMark val="none"/>
        <c:tickLblPos val="nextTo"/>
        <c:crossAx val="3494441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May!$B$253</c:f>
              <c:strCache>
                <c:ptCount val="1"/>
                <c:pt idx="0">
                  <c:v>Hombre</c:v>
                </c:pt>
              </c:strCache>
            </c:strRef>
          </c:tx>
          <c:invertIfNegative val="0"/>
          <c:cat>
            <c:strRef>
              <c:f>May!$A$254:$A$258</c:f>
              <c:strCache>
                <c:ptCount val="5"/>
                <c:pt idx="0">
                  <c:v>Física</c:v>
                </c:pt>
                <c:pt idx="1">
                  <c:v>Psicológica</c:v>
                </c:pt>
                <c:pt idx="2">
                  <c:v>Económica</c:v>
                </c:pt>
                <c:pt idx="3">
                  <c:v>Sexual</c:v>
                </c:pt>
                <c:pt idx="4">
                  <c:v>Patrimonial</c:v>
                </c:pt>
              </c:strCache>
            </c:strRef>
          </c:cat>
          <c:val>
            <c:numRef>
              <c:f>May!$B$254:$B$258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May!$C$253</c:f>
              <c:strCache>
                <c:ptCount val="1"/>
                <c:pt idx="0">
                  <c:v>Mujer</c:v>
                </c:pt>
              </c:strCache>
            </c:strRef>
          </c:tx>
          <c:invertIfNegative val="0"/>
          <c:cat>
            <c:strRef>
              <c:f>May!$A$254:$A$258</c:f>
              <c:strCache>
                <c:ptCount val="5"/>
                <c:pt idx="0">
                  <c:v>Física</c:v>
                </c:pt>
                <c:pt idx="1">
                  <c:v>Psicológica</c:v>
                </c:pt>
                <c:pt idx="2">
                  <c:v>Económica</c:v>
                </c:pt>
                <c:pt idx="3">
                  <c:v>Sexual</c:v>
                </c:pt>
                <c:pt idx="4">
                  <c:v>Patrimonial</c:v>
                </c:pt>
              </c:strCache>
            </c:strRef>
          </c:cat>
          <c:val>
            <c:numRef>
              <c:f>May!$C$254:$C$258</c:f>
              <c:numCache>
                <c:formatCode>General</c:formatCode>
                <c:ptCount val="5"/>
                <c:pt idx="0">
                  <c:v>0</c:v>
                </c:pt>
                <c:pt idx="1">
                  <c:v>4</c:v>
                </c:pt>
                <c:pt idx="2">
                  <c:v>1</c:v>
                </c:pt>
                <c:pt idx="3">
                  <c:v>0</c:v>
                </c:pt>
                <c:pt idx="4">
                  <c:v>0</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49445320"/>
        <c:axId val="349445712"/>
      </c:barChart>
      <c:catAx>
        <c:axId val="349445320"/>
        <c:scaling>
          <c:orientation val="minMax"/>
        </c:scaling>
        <c:delete val="0"/>
        <c:axPos val="b"/>
        <c:numFmt formatCode="General" sourceLinked="0"/>
        <c:majorTickMark val="out"/>
        <c:minorTickMark val="none"/>
        <c:tickLblPos val="nextTo"/>
        <c:crossAx val="349445712"/>
        <c:crosses val="autoZero"/>
        <c:auto val="1"/>
        <c:lblAlgn val="ctr"/>
        <c:lblOffset val="100"/>
        <c:noMultiLvlLbl val="0"/>
      </c:catAx>
      <c:valAx>
        <c:axId val="349445712"/>
        <c:scaling>
          <c:orientation val="minMax"/>
        </c:scaling>
        <c:delete val="0"/>
        <c:axPos val="l"/>
        <c:majorGridlines/>
        <c:numFmt formatCode="General" sourceLinked="1"/>
        <c:majorTickMark val="out"/>
        <c:minorTickMark val="none"/>
        <c:tickLblPos val="nextTo"/>
        <c:crossAx val="3494453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May!$B$284</c:f>
              <c:strCache>
                <c:ptCount val="1"/>
                <c:pt idx="0">
                  <c:v>Hombre</c:v>
                </c:pt>
              </c:strCache>
            </c:strRef>
          </c:tx>
          <c:invertIfNegative val="0"/>
          <c:cat>
            <c:strRef>
              <c:f>May!$A$285:$A$292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May!$B$285:$B$292</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May!$C$284</c:f>
              <c:strCache>
                <c:ptCount val="1"/>
                <c:pt idx="0">
                  <c:v>Mujer</c:v>
                </c:pt>
              </c:strCache>
            </c:strRef>
          </c:tx>
          <c:invertIfNegative val="0"/>
          <c:cat>
            <c:strRef>
              <c:f>May!$A$285:$A$292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May!$C$285:$C$292</c:f>
              <c:numCache>
                <c:formatCode>General</c:formatCode>
                <c:ptCount val="8"/>
                <c:pt idx="0">
                  <c:v>3</c:v>
                </c:pt>
                <c:pt idx="1">
                  <c:v>0</c:v>
                </c:pt>
                <c:pt idx="2">
                  <c:v>0</c:v>
                </c:pt>
                <c:pt idx="3">
                  <c:v>1</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49606488"/>
        <c:axId val="349606880"/>
      </c:barChart>
      <c:catAx>
        <c:axId val="349606488"/>
        <c:scaling>
          <c:orientation val="minMax"/>
        </c:scaling>
        <c:delete val="0"/>
        <c:axPos val="b"/>
        <c:numFmt formatCode="General" sourceLinked="0"/>
        <c:majorTickMark val="out"/>
        <c:minorTickMark val="none"/>
        <c:tickLblPos val="nextTo"/>
        <c:crossAx val="349606880"/>
        <c:crosses val="autoZero"/>
        <c:auto val="1"/>
        <c:lblAlgn val="ctr"/>
        <c:lblOffset val="100"/>
        <c:noMultiLvlLbl val="0"/>
      </c:catAx>
      <c:valAx>
        <c:axId val="349606880"/>
        <c:scaling>
          <c:orientation val="minMax"/>
        </c:scaling>
        <c:delete val="0"/>
        <c:axPos val="l"/>
        <c:majorGridlines/>
        <c:numFmt formatCode="General" sourceLinked="1"/>
        <c:majorTickMark val="out"/>
        <c:minorTickMark val="none"/>
        <c:tickLblPos val="nextTo"/>
        <c:crossAx val="3496064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9607664"/>
        <c:axId val="349608056"/>
      </c:barChart>
      <c:catAx>
        <c:axId val="3496076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608056"/>
        <c:crosses val="autoZero"/>
        <c:auto val="1"/>
        <c:lblAlgn val="ctr"/>
        <c:lblOffset val="100"/>
        <c:tickLblSkip val="1"/>
        <c:tickMarkSkip val="1"/>
        <c:noMultiLvlLbl val="0"/>
      </c:catAx>
      <c:valAx>
        <c:axId val="349608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96076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459-4C3C-9919-1CFFC1E5AD9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9690672"/>
        <c:axId val="329630408"/>
      </c:barChart>
      <c:catAx>
        <c:axId val="3296906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9630408"/>
        <c:crosses val="autoZero"/>
        <c:auto val="1"/>
        <c:lblAlgn val="ctr"/>
        <c:lblOffset val="100"/>
        <c:tickLblSkip val="1"/>
        <c:tickMarkSkip val="1"/>
        <c:noMultiLvlLbl val="0"/>
      </c:catAx>
      <c:valAx>
        <c:axId val="329630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96906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9608840"/>
        <c:axId val="349609232"/>
      </c:barChart>
      <c:catAx>
        <c:axId val="349608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609232"/>
        <c:crosses val="autoZero"/>
        <c:auto val="1"/>
        <c:lblAlgn val="ctr"/>
        <c:lblOffset val="100"/>
        <c:tickLblSkip val="1"/>
        <c:tickMarkSkip val="1"/>
        <c:noMultiLvlLbl val="0"/>
      </c:catAx>
      <c:valAx>
        <c:axId val="349609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9608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7</c:v>
                </c:pt>
                <c:pt idx="1">
                  <c:v>3</c:v>
                </c:pt>
                <c:pt idx="2">
                  <c:v>4</c:v>
                </c:pt>
                <c:pt idx="3">
                  <c:v>14</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49959152"/>
        <c:axId val="349959544"/>
      </c:barChart>
      <c:catAx>
        <c:axId val="349959152"/>
        <c:scaling>
          <c:orientation val="minMax"/>
        </c:scaling>
        <c:delete val="0"/>
        <c:axPos val="b"/>
        <c:numFmt formatCode="General" sourceLinked="0"/>
        <c:majorTickMark val="none"/>
        <c:minorTickMark val="none"/>
        <c:tickLblPos val="nextTo"/>
        <c:crossAx val="349959544"/>
        <c:crosses val="autoZero"/>
        <c:auto val="1"/>
        <c:lblAlgn val="ctr"/>
        <c:lblOffset val="100"/>
        <c:noMultiLvlLbl val="0"/>
      </c:catAx>
      <c:valAx>
        <c:axId val="349959544"/>
        <c:scaling>
          <c:orientation val="minMax"/>
        </c:scaling>
        <c:delete val="0"/>
        <c:axPos val="l"/>
        <c:numFmt formatCode="General" sourceLinked="1"/>
        <c:majorTickMark val="none"/>
        <c:minorTickMark val="none"/>
        <c:tickLblPos val="nextTo"/>
        <c:crossAx val="349959152"/>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7</c:v>
                </c:pt>
                <c:pt idx="1">
                  <c:v>3</c:v>
                </c:pt>
                <c:pt idx="2">
                  <c:v>4</c:v>
                </c:pt>
                <c:pt idx="3">
                  <c:v>4</c:v>
                </c:pt>
                <c:pt idx="4">
                  <c:v>18</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49960328"/>
        <c:axId val="349960720"/>
      </c:barChart>
      <c:catAx>
        <c:axId val="349960328"/>
        <c:scaling>
          <c:orientation val="minMax"/>
        </c:scaling>
        <c:delete val="0"/>
        <c:axPos val="b"/>
        <c:numFmt formatCode="General" sourceLinked="0"/>
        <c:majorTickMark val="out"/>
        <c:minorTickMark val="none"/>
        <c:tickLblPos val="nextTo"/>
        <c:crossAx val="349960720"/>
        <c:crosses val="autoZero"/>
        <c:auto val="1"/>
        <c:lblAlgn val="ctr"/>
        <c:lblOffset val="100"/>
        <c:noMultiLvlLbl val="0"/>
      </c:catAx>
      <c:valAx>
        <c:axId val="349960720"/>
        <c:scaling>
          <c:orientation val="minMax"/>
        </c:scaling>
        <c:delete val="0"/>
        <c:axPos val="l"/>
        <c:majorGridlines/>
        <c:numFmt formatCode="General" sourceLinked="1"/>
        <c:majorTickMark val="out"/>
        <c:minorTickMark val="none"/>
        <c:tickLblPos val="nextTo"/>
        <c:crossAx val="349960328"/>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0</c:v>
                </c:pt>
                <c:pt idx="2">
                  <c:v>4</c:v>
                </c:pt>
                <c:pt idx="3">
                  <c:v>0</c:v>
                </c:pt>
                <c:pt idx="4">
                  <c:v>0</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49961504"/>
        <c:axId val="349961896"/>
      </c:barChart>
      <c:catAx>
        <c:axId val="349961504"/>
        <c:scaling>
          <c:orientation val="minMax"/>
        </c:scaling>
        <c:delete val="0"/>
        <c:axPos val="b"/>
        <c:numFmt formatCode="General" sourceLinked="0"/>
        <c:majorTickMark val="out"/>
        <c:minorTickMark val="none"/>
        <c:tickLblPos val="nextTo"/>
        <c:txPr>
          <a:bodyPr/>
          <a:lstStyle/>
          <a:p>
            <a:pPr>
              <a:defRPr sz="800"/>
            </a:pPr>
            <a:endParaRPr lang="es-MX"/>
          </a:p>
        </c:txPr>
        <c:crossAx val="349961896"/>
        <c:crosses val="autoZero"/>
        <c:auto val="1"/>
        <c:lblAlgn val="ctr"/>
        <c:lblOffset val="100"/>
        <c:noMultiLvlLbl val="0"/>
      </c:catAx>
      <c:valAx>
        <c:axId val="349961896"/>
        <c:scaling>
          <c:orientation val="minMax"/>
        </c:scaling>
        <c:delete val="0"/>
        <c:axPos val="l"/>
        <c:majorGridlines/>
        <c:numFmt formatCode="General" sourceLinked="1"/>
        <c:majorTickMark val="out"/>
        <c:minorTickMark val="none"/>
        <c:tickLblPos val="nextTo"/>
        <c:crossAx val="3499615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1</c:v>
                </c:pt>
                <c:pt idx="2">
                  <c:v>2</c:v>
                </c:pt>
                <c:pt idx="3">
                  <c:v>0</c:v>
                </c:pt>
                <c:pt idx="4">
                  <c:v>1</c:v>
                </c:pt>
                <c:pt idx="5">
                  <c:v>0</c:v>
                </c:pt>
                <c:pt idx="6">
                  <c:v>4</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49962680"/>
        <c:axId val="348983416"/>
      </c:barChart>
      <c:catAx>
        <c:axId val="349962680"/>
        <c:scaling>
          <c:orientation val="minMax"/>
        </c:scaling>
        <c:delete val="0"/>
        <c:axPos val="b"/>
        <c:numFmt formatCode="General" sourceLinked="0"/>
        <c:majorTickMark val="out"/>
        <c:minorTickMark val="none"/>
        <c:tickLblPos val="nextTo"/>
        <c:crossAx val="348983416"/>
        <c:crosses val="autoZero"/>
        <c:auto val="1"/>
        <c:lblAlgn val="ctr"/>
        <c:lblOffset val="100"/>
        <c:noMultiLvlLbl val="0"/>
      </c:catAx>
      <c:valAx>
        <c:axId val="348983416"/>
        <c:scaling>
          <c:orientation val="minMax"/>
        </c:scaling>
        <c:delete val="0"/>
        <c:axPos val="l"/>
        <c:majorGridlines/>
        <c:numFmt formatCode="General" sourceLinked="1"/>
        <c:majorTickMark val="out"/>
        <c:minorTickMark val="none"/>
        <c:tickLblPos val="nextTo"/>
        <c:crossAx val="3499626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1</c:v>
                </c:pt>
                <c:pt idx="1">
                  <c:v>3</c:v>
                </c:pt>
                <c:pt idx="2">
                  <c:v>0</c:v>
                </c:pt>
                <c:pt idx="3">
                  <c:v>0</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48984200"/>
        <c:axId val="348984592"/>
      </c:barChart>
      <c:catAx>
        <c:axId val="348984200"/>
        <c:scaling>
          <c:orientation val="minMax"/>
        </c:scaling>
        <c:delete val="0"/>
        <c:axPos val="b"/>
        <c:numFmt formatCode="General" sourceLinked="0"/>
        <c:majorTickMark val="out"/>
        <c:minorTickMark val="none"/>
        <c:tickLblPos val="nextTo"/>
        <c:crossAx val="348984592"/>
        <c:crosses val="autoZero"/>
        <c:auto val="1"/>
        <c:lblAlgn val="ctr"/>
        <c:lblOffset val="100"/>
        <c:noMultiLvlLbl val="0"/>
      </c:catAx>
      <c:valAx>
        <c:axId val="348984592"/>
        <c:scaling>
          <c:orientation val="minMax"/>
        </c:scaling>
        <c:delete val="0"/>
        <c:axPos val="l"/>
        <c:majorGridlines/>
        <c:numFmt formatCode="General" sourceLinked="1"/>
        <c:majorTickMark val="out"/>
        <c:minorTickMark val="none"/>
        <c:tickLblPos val="nextTo"/>
        <c:crossAx val="348984200"/>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3</c:v>
                </c:pt>
                <c:pt idx="1">
                  <c:v>0</c:v>
                </c:pt>
                <c:pt idx="2">
                  <c:v>0</c:v>
                </c:pt>
                <c:pt idx="3">
                  <c:v>1</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48985376"/>
        <c:axId val="348985768"/>
      </c:barChart>
      <c:catAx>
        <c:axId val="348985376"/>
        <c:scaling>
          <c:orientation val="minMax"/>
        </c:scaling>
        <c:delete val="0"/>
        <c:axPos val="b"/>
        <c:numFmt formatCode="General" sourceLinked="0"/>
        <c:majorTickMark val="out"/>
        <c:minorTickMark val="none"/>
        <c:tickLblPos val="nextTo"/>
        <c:crossAx val="348985768"/>
        <c:crosses val="autoZero"/>
        <c:auto val="1"/>
        <c:lblAlgn val="ctr"/>
        <c:lblOffset val="100"/>
        <c:noMultiLvlLbl val="0"/>
      </c:catAx>
      <c:valAx>
        <c:axId val="348985768"/>
        <c:scaling>
          <c:orientation val="minMax"/>
        </c:scaling>
        <c:delete val="0"/>
        <c:axPos val="l"/>
        <c:majorGridlines/>
        <c:numFmt formatCode="General" sourceLinked="1"/>
        <c:majorTickMark val="out"/>
        <c:minorTickMark val="none"/>
        <c:tickLblPos val="nextTo"/>
        <c:crossAx val="3489853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Jun!$B$202</c:f>
              <c:strCache>
                <c:ptCount val="1"/>
                <c:pt idx="0">
                  <c:v>Hombre</c:v>
                </c:pt>
              </c:strCache>
            </c:strRef>
          </c:tx>
          <c:invertIfNegative val="0"/>
          <c:cat>
            <c:strRef>
              <c:f>Jun!$A$203:$A$206</c:f>
              <c:strCache>
                <c:ptCount val="4"/>
                <c:pt idx="0">
                  <c:v>Jalisco</c:v>
                </c:pt>
                <c:pt idx="1">
                  <c:v>Otros</c:v>
                </c:pt>
                <c:pt idx="2">
                  <c:v>No Especificado</c:v>
                </c:pt>
                <c:pt idx="3">
                  <c:v>Total</c:v>
                </c:pt>
              </c:strCache>
            </c:strRef>
          </c:cat>
          <c:val>
            <c:numRef>
              <c:f>Jun!$B$203:$B$206</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Jun!$C$202</c:f>
              <c:strCache>
                <c:ptCount val="1"/>
                <c:pt idx="0">
                  <c:v>Mujer</c:v>
                </c:pt>
              </c:strCache>
            </c:strRef>
          </c:tx>
          <c:invertIfNegative val="0"/>
          <c:cat>
            <c:strRef>
              <c:f>Jun!$A$203:$A$206</c:f>
              <c:strCache>
                <c:ptCount val="4"/>
                <c:pt idx="0">
                  <c:v>Jalisco</c:v>
                </c:pt>
                <c:pt idx="1">
                  <c:v>Otros</c:v>
                </c:pt>
                <c:pt idx="2">
                  <c:v>No Especificado</c:v>
                </c:pt>
                <c:pt idx="3">
                  <c:v>Total</c:v>
                </c:pt>
              </c:strCache>
            </c:strRef>
          </c:cat>
          <c:val>
            <c:numRef>
              <c:f>Jun!$C$203:$C$206</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48986552"/>
        <c:axId val="348986944"/>
      </c:barChart>
      <c:catAx>
        <c:axId val="348986552"/>
        <c:scaling>
          <c:orientation val="minMax"/>
        </c:scaling>
        <c:delete val="0"/>
        <c:axPos val="b"/>
        <c:numFmt formatCode="General" sourceLinked="0"/>
        <c:majorTickMark val="out"/>
        <c:minorTickMark val="none"/>
        <c:tickLblPos val="nextTo"/>
        <c:crossAx val="348986944"/>
        <c:crosses val="autoZero"/>
        <c:auto val="1"/>
        <c:lblAlgn val="ctr"/>
        <c:lblOffset val="100"/>
        <c:noMultiLvlLbl val="0"/>
      </c:catAx>
      <c:valAx>
        <c:axId val="348986944"/>
        <c:scaling>
          <c:orientation val="minMax"/>
        </c:scaling>
        <c:delete val="0"/>
        <c:axPos val="l"/>
        <c:majorGridlines/>
        <c:numFmt formatCode="General" sourceLinked="1"/>
        <c:majorTickMark val="out"/>
        <c:minorTickMark val="none"/>
        <c:tickLblPos val="nextTo"/>
        <c:crossAx val="348986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Jun!$B$230</c:f>
              <c:strCache>
                <c:ptCount val="1"/>
                <c:pt idx="0">
                  <c:v>Hombre</c:v>
                </c:pt>
              </c:strCache>
            </c:strRef>
          </c:tx>
          <c:invertIfNegative val="0"/>
          <c:cat>
            <c:strRef>
              <c:f>Jun!$A$231:$A$233</c:f>
              <c:strCache>
                <c:ptCount val="3"/>
                <c:pt idx="0">
                  <c:v>Sin Violencia</c:v>
                </c:pt>
                <c:pt idx="1">
                  <c:v>Con Violencia</c:v>
                </c:pt>
                <c:pt idx="2">
                  <c:v>Total</c:v>
                </c:pt>
              </c:strCache>
            </c:strRef>
          </c:cat>
          <c:val>
            <c:numRef>
              <c:f>Jun!$B$231:$B$233</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Jun!$C$230</c:f>
              <c:strCache>
                <c:ptCount val="1"/>
                <c:pt idx="0">
                  <c:v>Mujer</c:v>
                </c:pt>
              </c:strCache>
            </c:strRef>
          </c:tx>
          <c:invertIfNegative val="0"/>
          <c:cat>
            <c:strRef>
              <c:f>Jun!$A$231:$A$233</c:f>
              <c:strCache>
                <c:ptCount val="3"/>
                <c:pt idx="0">
                  <c:v>Sin Violencia</c:v>
                </c:pt>
                <c:pt idx="1">
                  <c:v>Con Violencia</c:v>
                </c:pt>
                <c:pt idx="2">
                  <c:v>Total</c:v>
                </c:pt>
              </c:strCache>
            </c:strRef>
          </c:cat>
          <c:val>
            <c:numRef>
              <c:f>Jun!$C$231:$C$233</c:f>
              <c:numCache>
                <c:formatCode>General</c:formatCode>
                <c:ptCount val="3"/>
                <c:pt idx="0">
                  <c:v>0</c:v>
                </c:pt>
                <c:pt idx="1">
                  <c:v>4</c:v>
                </c:pt>
                <c:pt idx="2">
                  <c:v>4</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0785624"/>
        <c:axId val="350786016"/>
      </c:barChart>
      <c:catAx>
        <c:axId val="350785624"/>
        <c:scaling>
          <c:orientation val="minMax"/>
        </c:scaling>
        <c:delete val="0"/>
        <c:axPos val="b"/>
        <c:numFmt formatCode="General" sourceLinked="0"/>
        <c:majorTickMark val="out"/>
        <c:minorTickMark val="none"/>
        <c:tickLblPos val="nextTo"/>
        <c:crossAx val="350786016"/>
        <c:crosses val="autoZero"/>
        <c:auto val="1"/>
        <c:lblAlgn val="ctr"/>
        <c:lblOffset val="100"/>
        <c:noMultiLvlLbl val="0"/>
      </c:catAx>
      <c:valAx>
        <c:axId val="350786016"/>
        <c:scaling>
          <c:orientation val="minMax"/>
        </c:scaling>
        <c:delete val="0"/>
        <c:axPos val="l"/>
        <c:majorGridlines/>
        <c:numFmt formatCode="General" sourceLinked="1"/>
        <c:majorTickMark val="out"/>
        <c:minorTickMark val="none"/>
        <c:tickLblPos val="nextTo"/>
        <c:crossAx val="3507856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Jun!$B$253</c:f>
              <c:strCache>
                <c:ptCount val="1"/>
                <c:pt idx="0">
                  <c:v>Hombre</c:v>
                </c:pt>
              </c:strCache>
            </c:strRef>
          </c:tx>
          <c:invertIfNegative val="0"/>
          <c:cat>
            <c:strRef>
              <c:f>Jun!$A$254:$A$258</c:f>
              <c:strCache>
                <c:ptCount val="5"/>
                <c:pt idx="0">
                  <c:v>Física</c:v>
                </c:pt>
                <c:pt idx="1">
                  <c:v>Psicológica</c:v>
                </c:pt>
                <c:pt idx="2">
                  <c:v>Económica</c:v>
                </c:pt>
                <c:pt idx="3">
                  <c:v>Sexual</c:v>
                </c:pt>
                <c:pt idx="4">
                  <c:v>Patrimonial</c:v>
                </c:pt>
              </c:strCache>
            </c:strRef>
          </c:cat>
          <c:val>
            <c:numRef>
              <c:f>Jun!$B$254:$B$258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Jun!$C$253</c:f>
              <c:strCache>
                <c:ptCount val="1"/>
                <c:pt idx="0">
                  <c:v>Mujer</c:v>
                </c:pt>
              </c:strCache>
            </c:strRef>
          </c:tx>
          <c:invertIfNegative val="0"/>
          <c:cat>
            <c:strRef>
              <c:f>Jun!$A$254:$A$258</c:f>
              <c:strCache>
                <c:ptCount val="5"/>
                <c:pt idx="0">
                  <c:v>Física</c:v>
                </c:pt>
                <c:pt idx="1">
                  <c:v>Psicológica</c:v>
                </c:pt>
                <c:pt idx="2">
                  <c:v>Económica</c:v>
                </c:pt>
                <c:pt idx="3">
                  <c:v>Sexual</c:v>
                </c:pt>
                <c:pt idx="4">
                  <c:v>Patrimonial</c:v>
                </c:pt>
              </c:strCache>
            </c:strRef>
          </c:cat>
          <c:val>
            <c:numRef>
              <c:f>Jun!$C$254:$C$258</c:f>
              <c:numCache>
                <c:formatCode>General</c:formatCode>
                <c:ptCount val="5"/>
                <c:pt idx="0">
                  <c:v>1</c:v>
                </c:pt>
                <c:pt idx="1">
                  <c:v>4</c:v>
                </c:pt>
                <c:pt idx="2">
                  <c:v>3</c:v>
                </c:pt>
                <c:pt idx="3">
                  <c:v>1</c:v>
                </c:pt>
                <c:pt idx="4">
                  <c:v>2</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0786800"/>
        <c:axId val="350787192"/>
      </c:barChart>
      <c:catAx>
        <c:axId val="350786800"/>
        <c:scaling>
          <c:orientation val="minMax"/>
        </c:scaling>
        <c:delete val="0"/>
        <c:axPos val="b"/>
        <c:numFmt formatCode="General" sourceLinked="0"/>
        <c:majorTickMark val="out"/>
        <c:minorTickMark val="none"/>
        <c:tickLblPos val="nextTo"/>
        <c:crossAx val="350787192"/>
        <c:crosses val="autoZero"/>
        <c:auto val="1"/>
        <c:lblAlgn val="ctr"/>
        <c:lblOffset val="100"/>
        <c:noMultiLvlLbl val="0"/>
      </c:catAx>
      <c:valAx>
        <c:axId val="350787192"/>
        <c:scaling>
          <c:orientation val="minMax"/>
        </c:scaling>
        <c:delete val="0"/>
        <c:axPos val="l"/>
        <c:majorGridlines/>
        <c:numFmt formatCode="General" sourceLinked="1"/>
        <c:majorTickMark val="out"/>
        <c:minorTickMark val="none"/>
        <c:tickLblPos val="nextTo"/>
        <c:crossAx val="3507868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688-4C52-BD93-62C672424E6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8693688"/>
        <c:axId val="51474736"/>
      </c:barChart>
      <c:catAx>
        <c:axId val="3286936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51474736"/>
        <c:crosses val="autoZero"/>
        <c:auto val="1"/>
        <c:lblAlgn val="ctr"/>
        <c:lblOffset val="100"/>
        <c:tickLblSkip val="1"/>
        <c:tickMarkSkip val="1"/>
        <c:noMultiLvlLbl val="0"/>
      </c:catAx>
      <c:valAx>
        <c:axId val="5147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86936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Jun!$B$284</c:f>
              <c:strCache>
                <c:ptCount val="1"/>
                <c:pt idx="0">
                  <c:v>Hombre</c:v>
                </c:pt>
              </c:strCache>
            </c:strRef>
          </c:tx>
          <c:invertIfNegative val="0"/>
          <c:cat>
            <c:strRef>
              <c:f>Jun!$A$285:$A$292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Jun!$B$285:$B$292</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Jun!$C$284</c:f>
              <c:strCache>
                <c:ptCount val="1"/>
                <c:pt idx="0">
                  <c:v>Mujer</c:v>
                </c:pt>
              </c:strCache>
            </c:strRef>
          </c:tx>
          <c:invertIfNegative val="0"/>
          <c:cat>
            <c:strRef>
              <c:f>Jun!$A$285:$A$292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Jun!$C$285:$C$292</c:f>
              <c:numCache>
                <c:formatCode>General</c:formatCode>
                <c:ptCount val="8"/>
                <c:pt idx="0">
                  <c:v>4</c:v>
                </c:pt>
                <c:pt idx="1">
                  <c:v>0</c:v>
                </c:pt>
                <c:pt idx="2">
                  <c:v>0</c:v>
                </c:pt>
                <c:pt idx="3">
                  <c:v>0</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0787976"/>
        <c:axId val="350788368"/>
      </c:barChart>
      <c:catAx>
        <c:axId val="350787976"/>
        <c:scaling>
          <c:orientation val="minMax"/>
        </c:scaling>
        <c:delete val="0"/>
        <c:axPos val="b"/>
        <c:numFmt formatCode="General" sourceLinked="0"/>
        <c:majorTickMark val="out"/>
        <c:minorTickMark val="none"/>
        <c:tickLblPos val="nextTo"/>
        <c:crossAx val="350788368"/>
        <c:crosses val="autoZero"/>
        <c:auto val="1"/>
        <c:lblAlgn val="ctr"/>
        <c:lblOffset val="100"/>
        <c:noMultiLvlLbl val="0"/>
      </c:catAx>
      <c:valAx>
        <c:axId val="350788368"/>
        <c:scaling>
          <c:orientation val="minMax"/>
        </c:scaling>
        <c:delete val="0"/>
        <c:axPos val="l"/>
        <c:majorGridlines/>
        <c:numFmt formatCode="General" sourceLinked="1"/>
        <c:majorTickMark val="out"/>
        <c:minorTickMark val="none"/>
        <c:tickLblPos val="nextTo"/>
        <c:crossAx val="3507879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0607056"/>
        <c:axId val="350607448"/>
      </c:barChart>
      <c:catAx>
        <c:axId val="3506070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0607448"/>
        <c:crosses val="autoZero"/>
        <c:auto val="1"/>
        <c:lblAlgn val="ctr"/>
        <c:lblOffset val="100"/>
        <c:tickLblSkip val="1"/>
        <c:tickMarkSkip val="1"/>
        <c:noMultiLvlLbl val="0"/>
      </c:catAx>
      <c:valAx>
        <c:axId val="3506074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06070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0608232"/>
        <c:axId val="350608624"/>
      </c:barChart>
      <c:catAx>
        <c:axId val="3506082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0608624"/>
        <c:crosses val="autoZero"/>
        <c:auto val="1"/>
        <c:lblAlgn val="ctr"/>
        <c:lblOffset val="100"/>
        <c:tickLblSkip val="1"/>
        <c:tickMarkSkip val="1"/>
        <c:noMultiLvlLbl val="0"/>
      </c:catAx>
      <c:valAx>
        <c:axId val="350608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06082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2</c:v>
                </c:pt>
                <c:pt idx="1">
                  <c:v>0</c:v>
                </c:pt>
                <c:pt idx="2">
                  <c:v>2</c:v>
                </c:pt>
                <c:pt idx="3">
                  <c:v>4</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6</c:v>
                </c:pt>
                <c:pt idx="1">
                  <c:v>0</c:v>
                </c:pt>
                <c:pt idx="2">
                  <c:v>6</c:v>
                </c:pt>
                <c:pt idx="3">
                  <c:v>12</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0609408"/>
        <c:axId val="350609800"/>
      </c:barChart>
      <c:catAx>
        <c:axId val="350609408"/>
        <c:scaling>
          <c:orientation val="minMax"/>
        </c:scaling>
        <c:delete val="0"/>
        <c:axPos val="b"/>
        <c:numFmt formatCode="General" sourceLinked="0"/>
        <c:majorTickMark val="none"/>
        <c:minorTickMark val="none"/>
        <c:tickLblPos val="nextTo"/>
        <c:crossAx val="350609800"/>
        <c:crosses val="autoZero"/>
        <c:auto val="1"/>
        <c:lblAlgn val="ctr"/>
        <c:lblOffset val="100"/>
        <c:noMultiLvlLbl val="0"/>
      </c:catAx>
      <c:valAx>
        <c:axId val="350609800"/>
        <c:scaling>
          <c:orientation val="minMax"/>
        </c:scaling>
        <c:delete val="0"/>
        <c:axPos val="l"/>
        <c:numFmt formatCode="General" sourceLinked="1"/>
        <c:majorTickMark val="none"/>
        <c:minorTickMark val="none"/>
        <c:tickLblPos val="nextTo"/>
        <c:crossAx val="350609408"/>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2</c:v>
                </c:pt>
                <c:pt idx="1">
                  <c:v>0</c:v>
                </c:pt>
                <c:pt idx="2">
                  <c:v>2</c:v>
                </c:pt>
                <c:pt idx="3">
                  <c:v>0</c:v>
                </c:pt>
                <c:pt idx="4">
                  <c:v>4</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6</c:v>
                </c:pt>
                <c:pt idx="1">
                  <c:v>0</c:v>
                </c:pt>
                <c:pt idx="2">
                  <c:v>6</c:v>
                </c:pt>
                <c:pt idx="3">
                  <c:v>0</c:v>
                </c:pt>
                <c:pt idx="4">
                  <c:v>12</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50610584"/>
        <c:axId val="350769904"/>
      </c:barChart>
      <c:catAx>
        <c:axId val="350610584"/>
        <c:scaling>
          <c:orientation val="minMax"/>
        </c:scaling>
        <c:delete val="0"/>
        <c:axPos val="b"/>
        <c:numFmt formatCode="General" sourceLinked="0"/>
        <c:majorTickMark val="out"/>
        <c:minorTickMark val="none"/>
        <c:tickLblPos val="nextTo"/>
        <c:crossAx val="350769904"/>
        <c:crosses val="autoZero"/>
        <c:auto val="1"/>
        <c:lblAlgn val="ctr"/>
        <c:lblOffset val="100"/>
        <c:noMultiLvlLbl val="0"/>
      </c:catAx>
      <c:valAx>
        <c:axId val="350769904"/>
        <c:scaling>
          <c:orientation val="minMax"/>
        </c:scaling>
        <c:delete val="0"/>
        <c:axPos val="l"/>
        <c:majorGridlines/>
        <c:numFmt formatCode="General" sourceLinked="1"/>
        <c:majorTickMark val="out"/>
        <c:minorTickMark val="none"/>
        <c:tickLblPos val="nextTo"/>
        <c:crossAx val="350610584"/>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2</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3</c:v>
                </c:pt>
                <c:pt idx="2">
                  <c:v>2</c:v>
                </c:pt>
                <c:pt idx="3">
                  <c:v>1</c:v>
                </c:pt>
                <c:pt idx="4">
                  <c:v>0</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50770688"/>
        <c:axId val="350771080"/>
      </c:barChart>
      <c:catAx>
        <c:axId val="350770688"/>
        <c:scaling>
          <c:orientation val="minMax"/>
        </c:scaling>
        <c:delete val="0"/>
        <c:axPos val="b"/>
        <c:numFmt formatCode="General" sourceLinked="0"/>
        <c:majorTickMark val="out"/>
        <c:minorTickMark val="none"/>
        <c:tickLblPos val="nextTo"/>
        <c:txPr>
          <a:bodyPr/>
          <a:lstStyle/>
          <a:p>
            <a:pPr>
              <a:defRPr sz="800"/>
            </a:pPr>
            <a:endParaRPr lang="es-MX"/>
          </a:p>
        </c:txPr>
        <c:crossAx val="350771080"/>
        <c:crosses val="autoZero"/>
        <c:auto val="1"/>
        <c:lblAlgn val="ctr"/>
        <c:lblOffset val="100"/>
        <c:noMultiLvlLbl val="0"/>
      </c:catAx>
      <c:valAx>
        <c:axId val="350771080"/>
        <c:scaling>
          <c:orientation val="minMax"/>
        </c:scaling>
        <c:delete val="0"/>
        <c:axPos val="l"/>
        <c:majorGridlines/>
        <c:numFmt formatCode="General" sourceLinked="1"/>
        <c:majorTickMark val="out"/>
        <c:minorTickMark val="none"/>
        <c:tickLblPos val="nextTo"/>
        <c:crossAx val="3507706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1</c:v>
                </c:pt>
                <c:pt idx="2">
                  <c:v>1</c:v>
                </c:pt>
                <c:pt idx="3">
                  <c:v>0</c:v>
                </c:pt>
                <c:pt idx="4">
                  <c:v>0</c:v>
                </c:pt>
                <c:pt idx="5">
                  <c:v>0</c:v>
                </c:pt>
                <c:pt idx="6">
                  <c:v>2</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2</c:v>
                </c:pt>
                <c:pt idx="2">
                  <c:v>3</c:v>
                </c:pt>
                <c:pt idx="3">
                  <c:v>0</c:v>
                </c:pt>
                <c:pt idx="4">
                  <c:v>1</c:v>
                </c:pt>
                <c:pt idx="5">
                  <c:v>0</c:v>
                </c:pt>
                <c:pt idx="6">
                  <c:v>6</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50771864"/>
        <c:axId val="350772256"/>
      </c:barChart>
      <c:catAx>
        <c:axId val="350771864"/>
        <c:scaling>
          <c:orientation val="minMax"/>
        </c:scaling>
        <c:delete val="0"/>
        <c:axPos val="b"/>
        <c:numFmt formatCode="General" sourceLinked="0"/>
        <c:majorTickMark val="out"/>
        <c:minorTickMark val="none"/>
        <c:tickLblPos val="nextTo"/>
        <c:crossAx val="350772256"/>
        <c:crosses val="autoZero"/>
        <c:auto val="1"/>
        <c:lblAlgn val="ctr"/>
        <c:lblOffset val="100"/>
        <c:noMultiLvlLbl val="0"/>
      </c:catAx>
      <c:valAx>
        <c:axId val="350772256"/>
        <c:scaling>
          <c:orientation val="minMax"/>
        </c:scaling>
        <c:delete val="0"/>
        <c:axPos val="l"/>
        <c:majorGridlines/>
        <c:numFmt formatCode="General" sourceLinked="1"/>
        <c:majorTickMark val="out"/>
        <c:minorTickMark val="none"/>
        <c:tickLblPos val="nextTo"/>
        <c:crossAx val="350771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2</c:v>
                </c:pt>
                <c:pt idx="1">
                  <c:v>0</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1</c:v>
                </c:pt>
                <c:pt idx="1">
                  <c:v>3</c:v>
                </c:pt>
                <c:pt idx="2">
                  <c:v>2</c:v>
                </c:pt>
                <c:pt idx="3">
                  <c:v>0</c:v>
                </c:pt>
                <c:pt idx="4">
                  <c:v>0</c:v>
                </c:pt>
                <c:pt idx="5">
                  <c:v>0</c:v>
                </c:pt>
                <c:pt idx="6">
                  <c:v>0</c:v>
                </c:pt>
                <c:pt idx="7">
                  <c:v>0</c:v>
                </c:pt>
                <c:pt idx="8">
                  <c:v>6</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50773040"/>
        <c:axId val="350773432"/>
      </c:barChart>
      <c:catAx>
        <c:axId val="350773040"/>
        <c:scaling>
          <c:orientation val="minMax"/>
        </c:scaling>
        <c:delete val="0"/>
        <c:axPos val="b"/>
        <c:numFmt formatCode="General" sourceLinked="0"/>
        <c:majorTickMark val="out"/>
        <c:minorTickMark val="none"/>
        <c:tickLblPos val="nextTo"/>
        <c:crossAx val="350773432"/>
        <c:crosses val="autoZero"/>
        <c:auto val="1"/>
        <c:lblAlgn val="ctr"/>
        <c:lblOffset val="100"/>
        <c:noMultiLvlLbl val="0"/>
      </c:catAx>
      <c:valAx>
        <c:axId val="350773432"/>
        <c:scaling>
          <c:orientation val="minMax"/>
        </c:scaling>
        <c:delete val="0"/>
        <c:axPos val="l"/>
        <c:majorGridlines/>
        <c:numFmt formatCode="General" sourceLinked="1"/>
        <c:majorTickMark val="out"/>
        <c:minorTickMark val="none"/>
        <c:tickLblPos val="nextTo"/>
        <c:crossAx val="350773040"/>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2</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4</c:v>
                </c:pt>
                <c:pt idx="1">
                  <c:v>1</c:v>
                </c:pt>
                <c:pt idx="2">
                  <c:v>0</c:v>
                </c:pt>
                <c:pt idx="3">
                  <c:v>1</c:v>
                </c:pt>
                <c:pt idx="4">
                  <c:v>0</c:v>
                </c:pt>
                <c:pt idx="5">
                  <c:v>0</c:v>
                </c:pt>
                <c:pt idx="6">
                  <c:v>0</c:v>
                </c:pt>
                <c:pt idx="7">
                  <c:v>0</c:v>
                </c:pt>
                <c:pt idx="8">
                  <c:v>6</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51055992"/>
        <c:axId val="351056384"/>
      </c:barChart>
      <c:catAx>
        <c:axId val="351055992"/>
        <c:scaling>
          <c:orientation val="minMax"/>
        </c:scaling>
        <c:delete val="0"/>
        <c:axPos val="b"/>
        <c:numFmt formatCode="General" sourceLinked="0"/>
        <c:majorTickMark val="out"/>
        <c:minorTickMark val="none"/>
        <c:tickLblPos val="nextTo"/>
        <c:crossAx val="351056384"/>
        <c:crosses val="autoZero"/>
        <c:auto val="1"/>
        <c:lblAlgn val="ctr"/>
        <c:lblOffset val="100"/>
        <c:noMultiLvlLbl val="0"/>
      </c:catAx>
      <c:valAx>
        <c:axId val="351056384"/>
        <c:scaling>
          <c:orientation val="minMax"/>
        </c:scaling>
        <c:delete val="0"/>
        <c:axPos val="l"/>
        <c:majorGridlines/>
        <c:numFmt formatCode="General" sourceLinked="1"/>
        <c:majorTickMark val="out"/>
        <c:minorTickMark val="none"/>
        <c:tickLblPos val="nextTo"/>
        <c:crossAx val="3510559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Jul!$B$202</c:f>
              <c:strCache>
                <c:ptCount val="1"/>
                <c:pt idx="0">
                  <c:v>Hombre</c:v>
                </c:pt>
              </c:strCache>
            </c:strRef>
          </c:tx>
          <c:invertIfNegative val="0"/>
          <c:cat>
            <c:strRef>
              <c:f>Jul!$A$203:$A$206</c:f>
              <c:strCache>
                <c:ptCount val="4"/>
                <c:pt idx="0">
                  <c:v>Jalisco</c:v>
                </c:pt>
                <c:pt idx="1">
                  <c:v>Otros</c:v>
                </c:pt>
                <c:pt idx="2">
                  <c:v>No Especificado</c:v>
                </c:pt>
                <c:pt idx="3">
                  <c:v>Total</c:v>
                </c:pt>
              </c:strCache>
            </c:strRef>
          </c:cat>
          <c:val>
            <c:numRef>
              <c:f>Jul!$B$203:$B$206</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Jul!$C$202</c:f>
              <c:strCache>
                <c:ptCount val="1"/>
                <c:pt idx="0">
                  <c:v>Mujer</c:v>
                </c:pt>
              </c:strCache>
            </c:strRef>
          </c:tx>
          <c:invertIfNegative val="0"/>
          <c:cat>
            <c:strRef>
              <c:f>Jul!$A$203:$A$206</c:f>
              <c:strCache>
                <c:ptCount val="4"/>
                <c:pt idx="0">
                  <c:v>Jalisco</c:v>
                </c:pt>
                <c:pt idx="1">
                  <c:v>Otros</c:v>
                </c:pt>
                <c:pt idx="2">
                  <c:v>No Especificado</c:v>
                </c:pt>
                <c:pt idx="3">
                  <c:v>Total</c:v>
                </c:pt>
              </c:strCache>
            </c:strRef>
          </c:cat>
          <c:val>
            <c:numRef>
              <c:f>Jul!$C$203:$C$206</c:f>
              <c:numCache>
                <c:formatCode>General</c:formatCode>
                <c:ptCount val="4"/>
                <c:pt idx="0">
                  <c:v>6</c:v>
                </c:pt>
                <c:pt idx="1">
                  <c:v>0</c:v>
                </c:pt>
                <c:pt idx="2">
                  <c:v>0</c:v>
                </c:pt>
                <c:pt idx="3">
                  <c:v>6</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51057168"/>
        <c:axId val="351057560"/>
      </c:barChart>
      <c:catAx>
        <c:axId val="351057168"/>
        <c:scaling>
          <c:orientation val="minMax"/>
        </c:scaling>
        <c:delete val="0"/>
        <c:axPos val="b"/>
        <c:numFmt formatCode="General" sourceLinked="0"/>
        <c:majorTickMark val="out"/>
        <c:minorTickMark val="none"/>
        <c:tickLblPos val="nextTo"/>
        <c:crossAx val="351057560"/>
        <c:crosses val="autoZero"/>
        <c:auto val="1"/>
        <c:lblAlgn val="ctr"/>
        <c:lblOffset val="100"/>
        <c:noMultiLvlLbl val="0"/>
      </c:catAx>
      <c:valAx>
        <c:axId val="351057560"/>
        <c:scaling>
          <c:orientation val="minMax"/>
        </c:scaling>
        <c:delete val="0"/>
        <c:axPos val="l"/>
        <c:majorGridlines/>
        <c:numFmt formatCode="General" sourceLinked="1"/>
        <c:majorTickMark val="out"/>
        <c:minorTickMark val="none"/>
        <c:tickLblPos val="nextTo"/>
        <c:crossAx val="3510571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EC2-496D-B68C-2375C100142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1477088"/>
        <c:axId val="328845656"/>
      </c:barChart>
      <c:catAx>
        <c:axId val="514770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8845656"/>
        <c:crosses val="autoZero"/>
        <c:auto val="1"/>
        <c:lblAlgn val="ctr"/>
        <c:lblOffset val="100"/>
        <c:tickLblSkip val="1"/>
        <c:tickMarkSkip val="1"/>
        <c:noMultiLvlLbl val="0"/>
      </c:catAx>
      <c:valAx>
        <c:axId val="328845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514770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Jul!$B$230</c:f>
              <c:strCache>
                <c:ptCount val="1"/>
                <c:pt idx="0">
                  <c:v>Hombre</c:v>
                </c:pt>
              </c:strCache>
            </c:strRef>
          </c:tx>
          <c:invertIfNegative val="0"/>
          <c:cat>
            <c:strRef>
              <c:f>Jul!$A$231:$A$233</c:f>
              <c:strCache>
                <c:ptCount val="3"/>
                <c:pt idx="0">
                  <c:v>Sin Violencia</c:v>
                </c:pt>
                <c:pt idx="1">
                  <c:v>Con Violencia</c:v>
                </c:pt>
                <c:pt idx="2">
                  <c:v>Total</c:v>
                </c:pt>
              </c:strCache>
            </c:strRef>
          </c:cat>
          <c:val>
            <c:numRef>
              <c:f>Jul!$B$231:$B$233</c:f>
              <c:numCache>
                <c:formatCode>General</c:formatCode>
                <c:ptCount val="3"/>
                <c:pt idx="0">
                  <c:v>1</c:v>
                </c:pt>
                <c:pt idx="1">
                  <c:v>1</c:v>
                </c:pt>
                <c:pt idx="2">
                  <c:v>2</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Jul!$C$230</c:f>
              <c:strCache>
                <c:ptCount val="1"/>
                <c:pt idx="0">
                  <c:v>Mujer</c:v>
                </c:pt>
              </c:strCache>
            </c:strRef>
          </c:tx>
          <c:invertIfNegative val="0"/>
          <c:cat>
            <c:strRef>
              <c:f>Jul!$A$231:$A$233</c:f>
              <c:strCache>
                <c:ptCount val="3"/>
                <c:pt idx="0">
                  <c:v>Sin Violencia</c:v>
                </c:pt>
                <c:pt idx="1">
                  <c:v>Con Violencia</c:v>
                </c:pt>
                <c:pt idx="2">
                  <c:v>Total</c:v>
                </c:pt>
              </c:strCache>
            </c:strRef>
          </c:cat>
          <c:val>
            <c:numRef>
              <c:f>Jul!$C$231:$C$233</c:f>
              <c:numCache>
                <c:formatCode>General</c:formatCode>
                <c:ptCount val="3"/>
                <c:pt idx="0">
                  <c:v>2</c:v>
                </c:pt>
                <c:pt idx="1">
                  <c:v>4</c:v>
                </c:pt>
                <c:pt idx="2">
                  <c:v>6</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1058344"/>
        <c:axId val="351058736"/>
      </c:barChart>
      <c:catAx>
        <c:axId val="351058344"/>
        <c:scaling>
          <c:orientation val="minMax"/>
        </c:scaling>
        <c:delete val="0"/>
        <c:axPos val="b"/>
        <c:numFmt formatCode="General" sourceLinked="0"/>
        <c:majorTickMark val="out"/>
        <c:minorTickMark val="none"/>
        <c:tickLblPos val="nextTo"/>
        <c:crossAx val="351058736"/>
        <c:crosses val="autoZero"/>
        <c:auto val="1"/>
        <c:lblAlgn val="ctr"/>
        <c:lblOffset val="100"/>
        <c:noMultiLvlLbl val="0"/>
      </c:catAx>
      <c:valAx>
        <c:axId val="351058736"/>
        <c:scaling>
          <c:orientation val="minMax"/>
        </c:scaling>
        <c:delete val="0"/>
        <c:axPos val="l"/>
        <c:majorGridlines/>
        <c:numFmt formatCode="General" sourceLinked="1"/>
        <c:majorTickMark val="out"/>
        <c:minorTickMark val="none"/>
        <c:tickLblPos val="nextTo"/>
        <c:crossAx val="3510583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Jul!$B$253</c:f>
              <c:strCache>
                <c:ptCount val="1"/>
                <c:pt idx="0">
                  <c:v>Hombre</c:v>
                </c:pt>
              </c:strCache>
            </c:strRef>
          </c:tx>
          <c:invertIfNegative val="0"/>
          <c:cat>
            <c:strRef>
              <c:f>Jul!$A$254:$A$258</c:f>
              <c:strCache>
                <c:ptCount val="5"/>
                <c:pt idx="0">
                  <c:v>Física</c:v>
                </c:pt>
                <c:pt idx="1">
                  <c:v>Psicológica</c:v>
                </c:pt>
                <c:pt idx="2">
                  <c:v>Económica</c:v>
                </c:pt>
                <c:pt idx="3">
                  <c:v>Sexual</c:v>
                </c:pt>
                <c:pt idx="4">
                  <c:v>Patrimonial</c:v>
                </c:pt>
              </c:strCache>
            </c:strRef>
          </c:cat>
          <c:val>
            <c:numRef>
              <c:f>Jul!$B$254:$B$258</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Jul!$C$253</c:f>
              <c:strCache>
                <c:ptCount val="1"/>
                <c:pt idx="0">
                  <c:v>Mujer</c:v>
                </c:pt>
              </c:strCache>
            </c:strRef>
          </c:tx>
          <c:invertIfNegative val="0"/>
          <c:cat>
            <c:strRef>
              <c:f>Jul!$A$254:$A$258</c:f>
              <c:strCache>
                <c:ptCount val="5"/>
                <c:pt idx="0">
                  <c:v>Física</c:v>
                </c:pt>
                <c:pt idx="1">
                  <c:v>Psicológica</c:v>
                </c:pt>
                <c:pt idx="2">
                  <c:v>Económica</c:v>
                </c:pt>
                <c:pt idx="3">
                  <c:v>Sexual</c:v>
                </c:pt>
                <c:pt idx="4">
                  <c:v>Patrimonial</c:v>
                </c:pt>
              </c:strCache>
            </c:strRef>
          </c:cat>
          <c:val>
            <c:numRef>
              <c:f>Jul!$C$254:$C$258</c:f>
              <c:numCache>
                <c:formatCode>General</c:formatCode>
                <c:ptCount val="5"/>
                <c:pt idx="0">
                  <c:v>2</c:v>
                </c:pt>
                <c:pt idx="1">
                  <c:v>3</c:v>
                </c:pt>
                <c:pt idx="2">
                  <c:v>1</c:v>
                </c:pt>
                <c:pt idx="3">
                  <c:v>3</c:v>
                </c:pt>
                <c:pt idx="4">
                  <c:v>1</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1715072"/>
        <c:axId val="351715464"/>
      </c:barChart>
      <c:catAx>
        <c:axId val="351715072"/>
        <c:scaling>
          <c:orientation val="minMax"/>
        </c:scaling>
        <c:delete val="0"/>
        <c:axPos val="b"/>
        <c:numFmt formatCode="General" sourceLinked="0"/>
        <c:majorTickMark val="out"/>
        <c:minorTickMark val="none"/>
        <c:tickLblPos val="nextTo"/>
        <c:crossAx val="351715464"/>
        <c:crosses val="autoZero"/>
        <c:auto val="1"/>
        <c:lblAlgn val="ctr"/>
        <c:lblOffset val="100"/>
        <c:noMultiLvlLbl val="0"/>
      </c:catAx>
      <c:valAx>
        <c:axId val="351715464"/>
        <c:scaling>
          <c:orientation val="minMax"/>
        </c:scaling>
        <c:delete val="0"/>
        <c:axPos val="l"/>
        <c:majorGridlines/>
        <c:numFmt formatCode="General" sourceLinked="1"/>
        <c:majorTickMark val="out"/>
        <c:minorTickMark val="none"/>
        <c:tickLblPos val="nextTo"/>
        <c:crossAx val="35171507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Jul!$B$284</c:f>
              <c:strCache>
                <c:ptCount val="1"/>
                <c:pt idx="0">
                  <c:v>Hombre</c:v>
                </c:pt>
              </c:strCache>
            </c:strRef>
          </c:tx>
          <c:invertIfNegative val="0"/>
          <c:cat>
            <c:strRef>
              <c:f>Jul!$A$285:$A$292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Jul!$B$285:$B$292</c:f>
              <c:numCache>
                <c:formatCode>General</c:formatCode>
                <c:ptCount val="8"/>
                <c:pt idx="0">
                  <c:v>0</c:v>
                </c:pt>
                <c:pt idx="1">
                  <c:v>0</c:v>
                </c:pt>
                <c:pt idx="2">
                  <c:v>1</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Jul!$C$284</c:f>
              <c:strCache>
                <c:ptCount val="1"/>
                <c:pt idx="0">
                  <c:v>Mujer</c:v>
                </c:pt>
              </c:strCache>
            </c:strRef>
          </c:tx>
          <c:invertIfNegative val="0"/>
          <c:cat>
            <c:strRef>
              <c:f>Jul!$A$285:$A$292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Jul!$C$285:$C$292</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1716248"/>
        <c:axId val="351716640"/>
      </c:barChart>
      <c:catAx>
        <c:axId val="351716248"/>
        <c:scaling>
          <c:orientation val="minMax"/>
        </c:scaling>
        <c:delete val="0"/>
        <c:axPos val="b"/>
        <c:numFmt formatCode="General" sourceLinked="0"/>
        <c:majorTickMark val="out"/>
        <c:minorTickMark val="none"/>
        <c:tickLblPos val="nextTo"/>
        <c:crossAx val="351716640"/>
        <c:crosses val="autoZero"/>
        <c:auto val="1"/>
        <c:lblAlgn val="ctr"/>
        <c:lblOffset val="100"/>
        <c:noMultiLvlLbl val="0"/>
      </c:catAx>
      <c:valAx>
        <c:axId val="351716640"/>
        <c:scaling>
          <c:orientation val="minMax"/>
        </c:scaling>
        <c:delete val="0"/>
        <c:axPos val="l"/>
        <c:majorGridlines/>
        <c:numFmt formatCode="General" sourceLinked="1"/>
        <c:majorTickMark val="out"/>
        <c:minorTickMark val="none"/>
        <c:tickLblPos val="nextTo"/>
        <c:crossAx val="3517162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717424"/>
        <c:axId val="351717816"/>
      </c:barChart>
      <c:catAx>
        <c:axId val="3517174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717816"/>
        <c:crosses val="autoZero"/>
        <c:auto val="1"/>
        <c:lblAlgn val="ctr"/>
        <c:lblOffset val="100"/>
        <c:tickLblSkip val="1"/>
        <c:tickMarkSkip val="1"/>
        <c:noMultiLvlLbl val="0"/>
      </c:catAx>
      <c:valAx>
        <c:axId val="351717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7174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718600"/>
        <c:axId val="351735552"/>
      </c:barChart>
      <c:catAx>
        <c:axId val="3517186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735552"/>
        <c:crosses val="autoZero"/>
        <c:auto val="1"/>
        <c:lblAlgn val="ctr"/>
        <c:lblOffset val="100"/>
        <c:tickLblSkip val="1"/>
        <c:tickMarkSkip val="1"/>
        <c:noMultiLvlLbl val="0"/>
      </c:catAx>
      <c:valAx>
        <c:axId val="351735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7186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Ago!$B$9:$B$12</c:f>
              <c:numCache>
                <c:formatCode>General</c:formatCode>
                <c:ptCount val="4"/>
                <c:pt idx="0">
                  <c:v>1</c:v>
                </c:pt>
                <c:pt idx="1">
                  <c:v>0</c:v>
                </c:pt>
                <c:pt idx="2">
                  <c:v>1</c:v>
                </c:pt>
                <c:pt idx="3">
                  <c:v>2</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Ago!$C$8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Ago!$C$9:$C$12</c:f>
              <c:numCache>
                <c:formatCode>General</c:formatCode>
                <c:ptCount val="4"/>
                <c:pt idx="0">
                  <c:v>5</c:v>
                </c:pt>
                <c:pt idx="1">
                  <c:v>2</c:v>
                </c:pt>
                <c:pt idx="2">
                  <c:v>7</c:v>
                </c:pt>
                <c:pt idx="3">
                  <c:v>14</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1736336"/>
        <c:axId val="351736728"/>
      </c:barChart>
      <c:catAx>
        <c:axId val="351736336"/>
        <c:scaling>
          <c:orientation val="minMax"/>
        </c:scaling>
        <c:delete val="0"/>
        <c:axPos val="b"/>
        <c:numFmt formatCode="General" sourceLinked="0"/>
        <c:majorTickMark val="none"/>
        <c:minorTickMark val="none"/>
        <c:tickLblPos val="nextTo"/>
        <c:crossAx val="351736728"/>
        <c:crosses val="autoZero"/>
        <c:auto val="1"/>
        <c:lblAlgn val="ctr"/>
        <c:lblOffset val="100"/>
        <c:noMultiLvlLbl val="0"/>
      </c:catAx>
      <c:valAx>
        <c:axId val="351736728"/>
        <c:scaling>
          <c:orientation val="minMax"/>
        </c:scaling>
        <c:delete val="0"/>
        <c:axPos val="l"/>
        <c:numFmt formatCode="General" sourceLinked="1"/>
        <c:majorTickMark val="none"/>
        <c:minorTickMark val="none"/>
        <c:tickLblPos val="nextTo"/>
        <c:crossAx val="351736336"/>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Ago!$B$32</c:f>
              <c:strCache>
                <c:ptCount val="1"/>
                <c:pt idx="0">
                  <c:v>Hombre</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Ago!$B$33:$B$37</c:f>
              <c:numCache>
                <c:formatCode>General</c:formatCode>
                <c:ptCount val="5"/>
                <c:pt idx="0">
                  <c:v>1</c:v>
                </c:pt>
                <c:pt idx="1">
                  <c:v>0</c:v>
                </c:pt>
                <c:pt idx="2">
                  <c:v>1</c:v>
                </c:pt>
                <c:pt idx="3">
                  <c:v>0</c:v>
                </c:pt>
                <c:pt idx="4">
                  <c:v>2</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Ago!$C$32</c:f>
              <c:strCache>
                <c:ptCount val="1"/>
                <c:pt idx="0">
                  <c:v>Mujer</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Ago!$C$33:$C$37</c:f>
              <c:numCache>
                <c:formatCode>General</c:formatCode>
                <c:ptCount val="5"/>
                <c:pt idx="0">
                  <c:v>5</c:v>
                </c:pt>
                <c:pt idx="1">
                  <c:v>2</c:v>
                </c:pt>
                <c:pt idx="2">
                  <c:v>7</c:v>
                </c:pt>
                <c:pt idx="3">
                  <c:v>2</c:v>
                </c:pt>
                <c:pt idx="4">
                  <c:v>16</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51737512"/>
        <c:axId val="351737904"/>
      </c:barChart>
      <c:catAx>
        <c:axId val="351737512"/>
        <c:scaling>
          <c:orientation val="minMax"/>
        </c:scaling>
        <c:delete val="0"/>
        <c:axPos val="b"/>
        <c:numFmt formatCode="General" sourceLinked="0"/>
        <c:majorTickMark val="out"/>
        <c:minorTickMark val="none"/>
        <c:tickLblPos val="nextTo"/>
        <c:crossAx val="351737904"/>
        <c:crosses val="autoZero"/>
        <c:auto val="1"/>
        <c:lblAlgn val="ctr"/>
        <c:lblOffset val="100"/>
        <c:noMultiLvlLbl val="0"/>
      </c:catAx>
      <c:valAx>
        <c:axId val="351737904"/>
        <c:scaling>
          <c:orientation val="minMax"/>
        </c:scaling>
        <c:delete val="0"/>
        <c:axPos val="l"/>
        <c:majorGridlines/>
        <c:numFmt formatCode="General" sourceLinked="1"/>
        <c:majorTickMark val="out"/>
        <c:minorTickMark val="none"/>
        <c:tickLblPos val="nextTo"/>
        <c:crossAx val="351737512"/>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Ago!$B$58</c:f>
              <c:strCache>
                <c:ptCount val="1"/>
                <c:pt idx="0">
                  <c:v>Hombre</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Ago!$B$59:$B$64</c:f>
              <c:numCache>
                <c:formatCode>General</c:formatCode>
                <c:ptCount val="6"/>
                <c:pt idx="0">
                  <c:v>0</c:v>
                </c:pt>
                <c:pt idx="1">
                  <c:v>0</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Ago!$C$58</c:f>
              <c:strCache>
                <c:ptCount val="1"/>
                <c:pt idx="0">
                  <c:v>Mujer</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Ago!$C$59:$C$64</c:f>
              <c:numCache>
                <c:formatCode>General</c:formatCode>
                <c:ptCount val="6"/>
                <c:pt idx="0">
                  <c:v>1</c:v>
                </c:pt>
                <c:pt idx="1">
                  <c:v>1</c:v>
                </c:pt>
                <c:pt idx="2">
                  <c:v>2</c:v>
                </c:pt>
                <c:pt idx="3">
                  <c:v>2</c:v>
                </c:pt>
                <c:pt idx="4">
                  <c:v>1</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51738688"/>
        <c:axId val="351739080"/>
      </c:barChart>
      <c:catAx>
        <c:axId val="351738688"/>
        <c:scaling>
          <c:orientation val="minMax"/>
        </c:scaling>
        <c:delete val="0"/>
        <c:axPos val="b"/>
        <c:numFmt formatCode="General" sourceLinked="0"/>
        <c:majorTickMark val="out"/>
        <c:minorTickMark val="none"/>
        <c:tickLblPos val="nextTo"/>
        <c:txPr>
          <a:bodyPr/>
          <a:lstStyle/>
          <a:p>
            <a:pPr>
              <a:defRPr sz="800"/>
            </a:pPr>
            <a:endParaRPr lang="es-MX"/>
          </a:p>
        </c:txPr>
        <c:crossAx val="351739080"/>
        <c:crosses val="autoZero"/>
        <c:auto val="1"/>
        <c:lblAlgn val="ctr"/>
        <c:lblOffset val="100"/>
        <c:noMultiLvlLbl val="0"/>
      </c:catAx>
      <c:valAx>
        <c:axId val="351739080"/>
        <c:scaling>
          <c:orientation val="minMax"/>
        </c:scaling>
        <c:delete val="0"/>
        <c:axPos val="l"/>
        <c:majorGridlines/>
        <c:numFmt formatCode="General" sourceLinked="1"/>
        <c:majorTickMark val="out"/>
        <c:minorTickMark val="none"/>
        <c:tickLblPos val="nextTo"/>
        <c:crossAx val="3517386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Ago!$B$91</c:f>
              <c:strCache>
                <c:ptCount val="1"/>
                <c:pt idx="0">
                  <c:v>Hombre</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Ago!$B$92:$B$98</c:f>
              <c:numCache>
                <c:formatCode>General</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Ago!$C$91</c:f>
              <c:strCache>
                <c:ptCount val="1"/>
                <c:pt idx="0">
                  <c:v>Mujer</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Ago!$C$92:$C$98</c:f>
              <c:numCache>
                <c:formatCode>General</c:formatCode>
                <c:ptCount val="7"/>
                <c:pt idx="0">
                  <c:v>0</c:v>
                </c:pt>
                <c:pt idx="1">
                  <c:v>2</c:v>
                </c:pt>
                <c:pt idx="2">
                  <c:v>2</c:v>
                </c:pt>
                <c:pt idx="3">
                  <c:v>3</c:v>
                </c:pt>
                <c:pt idx="4">
                  <c:v>0</c:v>
                </c:pt>
                <c:pt idx="5">
                  <c:v>0</c:v>
                </c:pt>
                <c:pt idx="6">
                  <c:v>7</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51739864"/>
        <c:axId val="351740256"/>
      </c:barChart>
      <c:catAx>
        <c:axId val="351739864"/>
        <c:scaling>
          <c:orientation val="minMax"/>
        </c:scaling>
        <c:delete val="0"/>
        <c:axPos val="b"/>
        <c:numFmt formatCode="General" sourceLinked="0"/>
        <c:majorTickMark val="out"/>
        <c:minorTickMark val="none"/>
        <c:tickLblPos val="nextTo"/>
        <c:crossAx val="351740256"/>
        <c:crosses val="autoZero"/>
        <c:auto val="1"/>
        <c:lblAlgn val="ctr"/>
        <c:lblOffset val="100"/>
        <c:noMultiLvlLbl val="0"/>
      </c:catAx>
      <c:valAx>
        <c:axId val="351740256"/>
        <c:scaling>
          <c:orientation val="minMax"/>
        </c:scaling>
        <c:delete val="0"/>
        <c:axPos val="l"/>
        <c:majorGridlines/>
        <c:numFmt formatCode="General" sourceLinked="1"/>
        <c:majorTickMark val="out"/>
        <c:minorTickMark val="none"/>
        <c:tickLblPos val="nextTo"/>
        <c:crossAx val="351739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Ago!$B$122</c:f>
              <c:strCache>
                <c:ptCount val="1"/>
                <c:pt idx="0">
                  <c:v>Hombre</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Ago!$B$123:$B$131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Ago!$C$122</c:f>
              <c:strCache>
                <c:ptCount val="1"/>
                <c:pt idx="0">
                  <c:v>Mujer</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Ago!$C$123:$C$131</c:f>
              <c:numCache>
                <c:formatCode>General</c:formatCode>
                <c:ptCount val="9"/>
                <c:pt idx="0">
                  <c:v>2</c:v>
                </c:pt>
                <c:pt idx="1">
                  <c:v>4</c:v>
                </c:pt>
                <c:pt idx="2">
                  <c:v>1</c:v>
                </c:pt>
                <c:pt idx="3">
                  <c:v>0</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51741040"/>
        <c:axId val="351741432"/>
      </c:barChart>
      <c:catAx>
        <c:axId val="351741040"/>
        <c:scaling>
          <c:orientation val="minMax"/>
        </c:scaling>
        <c:delete val="0"/>
        <c:axPos val="b"/>
        <c:numFmt formatCode="General" sourceLinked="0"/>
        <c:majorTickMark val="out"/>
        <c:minorTickMark val="none"/>
        <c:tickLblPos val="nextTo"/>
        <c:crossAx val="351741432"/>
        <c:crosses val="autoZero"/>
        <c:auto val="1"/>
        <c:lblAlgn val="ctr"/>
        <c:lblOffset val="100"/>
        <c:noMultiLvlLbl val="0"/>
      </c:catAx>
      <c:valAx>
        <c:axId val="351741432"/>
        <c:scaling>
          <c:orientation val="minMax"/>
        </c:scaling>
        <c:delete val="0"/>
        <c:axPos val="l"/>
        <c:majorGridlines/>
        <c:numFmt formatCode="General" sourceLinked="1"/>
        <c:majorTickMark val="out"/>
        <c:minorTickMark val="none"/>
        <c:tickLblPos val="nextTo"/>
        <c:crossAx val="351741040"/>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8E6-417F-96A3-7F47216E14E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8846440"/>
        <c:axId val="328846832"/>
      </c:barChart>
      <c:catAx>
        <c:axId val="3288464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8846832"/>
        <c:crosses val="autoZero"/>
        <c:auto val="1"/>
        <c:lblAlgn val="ctr"/>
        <c:lblOffset val="100"/>
        <c:tickLblSkip val="1"/>
        <c:tickMarkSkip val="1"/>
        <c:noMultiLvlLbl val="0"/>
      </c:catAx>
      <c:valAx>
        <c:axId val="3288468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88464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Ago!$B$155</c:f>
              <c:strCache>
                <c:ptCount val="1"/>
                <c:pt idx="0">
                  <c:v>Hombre</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Ago!$B$156:$B$164</c:f>
              <c:numCache>
                <c:formatCode>General</c:formatCode>
                <c:ptCount val="9"/>
                <c:pt idx="0">
                  <c:v>0</c:v>
                </c:pt>
                <c:pt idx="1">
                  <c:v>0</c:v>
                </c:pt>
                <c:pt idx="2">
                  <c:v>0</c:v>
                </c:pt>
                <c:pt idx="3">
                  <c:v>0</c:v>
                </c:pt>
                <c:pt idx="4">
                  <c:v>1</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Ago!$C$155</c:f>
              <c:strCache>
                <c:ptCount val="1"/>
                <c:pt idx="0">
                  <c:v>Mujer</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Ago!$C$156:$C$164</c:f>
              <c:numCache>
                <c:formatCode>General</c:formatCode>
                <c:ptCount val="9"/>
                <c:pt idx="0">
                  <c:v>2</c:v>
                </c:pt>
                <c:pt idx="1">
                  <c:v>2</c:v>
                </c:pt>
                <c:pt idx="2">
                  <c:v>0</c:v>
                </c:pt>
                <c:pt idx="3">
                  <c:v>2</c:v>
                </c:pt>
                <c:pt idx="4">
                  <c:v>1</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51742216"/>
        <c:axId val="351742608"/>
      </c:barChart>
      <c:catAx>
        <c:axId val="351742216"/>
        <c:scaling>
          <c:orientation val="minMax"/>
        </c:scaling>
        <c:delete val="0"/>
        <c:axPos val="b"/>
        <c:numFmt formatCode="General" sourceLinked="0"/>
        <c:majorTickMark val="out"/>
        <c:minorTickMark val="none"/>
        <c:tickLblPos val="nextTo"/>
        <c:crossAx val="351742608"/>
        <c:crosses val="autoZero"/>
        <c:auto val="1"/>
        <c:lblAlgn val="ctr"/>
        <c:lblOffset val="100"/>
        <c:noMultiLvlLbl val="0"/>
      </c:catAx>
      <c:valAx>
        <c:axId val="351742608"/>
        <c:scaling>
          <c:orientation val="minMax"/>
        </c:scaling>
        <c:delete val="0"/>
        <c:axPos val="l"/>
        <c:majorGridlines/>
        <c:numFmt formatCode="General" sourceLinked="1"/>
        <c:majorTickMark val="out"/>
        <c:minorTickMark val="none"/>
        <c:tickLblPos val="nextTo"/>
        <c:crossAx val="3517422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Ago!$B$202</c:f>
              <c:strCache>
                <c:ptCount val="1"/>
                <c:pt idx="0">
                  <c:v>Hombre</c:v>
                </c:pt>
              </c:strCache>
            </c:strRef>
          </c:tx>
          <c:invertIfNegative val="0"/>
          <c:cat>
            <c:strRef>
              <c:f>Ago!$A$203:$A$206</c:f>
              <c:strCache>
                <c:ptCount val="4"/>
                <c:pt idx="0">
                  <c:v>Jalisco</c:v>
                </c:pt>
                <c:pt idx="1">
                  <c:v>Otros</c:v>
                </c:pt>
                <c:pt idx="2">
                  <c:v>No Especificado</c:v>
                </c:pt>
                <c:pt idx="3">
                  <c:v>Total</c:v>
                </c:pt>
              </c:strCache>
            </c:strRef>
          </c:cat>
          <c:val>
            <c:numRef>
              <c:f>Ago!$B$203:$B$206</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Ago!$C$202</c:f>
              <c:strCache>
                <c:ptCount val="1"/>
                <c:pt idx="0">
                  <c:v>Mujer</c:v>
                </c:pt>
              </c:strCache>
            </c:strRef>
          </c:tx>
          <c:invertIfNegative val="0"/>
          <c:cat>
            <c:strRef>
              <c:f>Ago!$A$203:$A$206</c:f>
              <c:strCache>
                <c:ptCount val="4"/>
                <c:pt idx="0">
                  <c:v>Jalisco</c:v>
                </c:pt>
                <c:pt idx="1">
                  <c:v>Otros</c:v>
                </c:pt>
                <c:pt idx="2">
                  <c:v>No Especificado</c:v>
                </c:pt>
                <c:pt idx="3">
                  <c:v>Total</c:v>
                </c:pt>
              </c:strCache>
            </c:strRef>
          </c:cat>
          <c:val>
            <c:numRef>
              <c:f>Ago!$C$203:$C$206</c:f>
              <c:numCache>
                <c:formatCode>General</c:formatCode>
                <c:ptCount val="4"/>
                <c:pt idx="0">
                  <c:v>7</c:v>
                </c:pt>
                <c:pt idx="1">
                  <c:v>0</c:v>
                </c:pt>
                <c:pt idx="2">
                  <c:v>0</c:v>
                </c:pt>
                <c:pt idx="3">
                  <c:v>7</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51873776"/>
        <c:axId val="351874168"/>
      </c:barChart>
      <c:catAx>
        <c:axId val="351873776"/>
        <c:scaling>
          <c:orientation val="minMax"/>
        </c:scaling>
        <c:delete val="0"/>
        <c:axPos val="b"/>
        <c:numFmt formatCode="General" sourceLinked="0"/>
        <c:majorTickMark val="out"/>
        <c:minorTickMark val="none"/>
        <c:tickLblPos val="nextTo"/>
        <c:crossAx val="351874168"/>
        <c:crosses val="autoZero"/>
        <c:auto val="1"/>
        <c:lblAlgn val="ctr"/>
        <c:lblOffset val="100"/>
        <c:noMultiLvlLbl val="0"/>
      </c:catAx>
      <c:valAx>
        <c:axId val="351874168"/>
        <c:scaling>
          <c:orientation val="minMax"/>
        </c:scaling>
        <c:delete val="0"/>
        <c:axPos val="l"/>
        <c:majorGridlines/>
        <c:numFmt formatCode="General" sourceLinked="1"/>
        <c:majorTickMark val="out"/>
        <c:minorTickMark val="none"/>
        <c:tickLblPos val="nextTo"/>
        <c:crossAx val="3518737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Ago!$B$230</c:f>
              <c:strCache>
                <c:ptCount val="1"/>
                <c:pt idx="0">
                  <c:v>Hombre</c:v>
                </c:pt>
              </c:strCache>
            </c:strRef>
          </c:tx>
          <c:invertIfNegative val="0"/>
          <c:cat>
            <c:strRef>
              <c:f>Ago!$A$231:$A$233</c:f>
              <c:strCache>
                <c:ptCount val="3"/>
                <c:pt idx="0">
                  <c:v>Sin Violencia</c:v>
                </c:pt>
                <c:pt idx="1">
                  <c:v>Con Violencia</c:v>
                </c:pt>
                <c:pt idx="2">
                  <c:v>Total</c:v>
                </c:pt>
              </c:strCache>
            </c:strRef>
          </c:cat>
          <c:val>
            <c:numRef>
              <c:f>Ago!$B$231:$B$233</c:f>
              <c:numCache>
                <c:formatCode>General</c:formatCode>
                <c:ptCount val="3"/>
                <c:pt idx="0">
                  <c:v>0</c:v>
                </c:pt>
                <c:pt idx="1">
                  <c:v>1</c:v>
                </c:pt>
                <c:pt idx="2">
                  <c:v>1</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Ago!$C$230</c:f>
              <c:strCache>
                <c:ptCount val="1"/>
                <c:pt idx="0">
                  <c:v>Mujer</c:v>
                </c:pt>
              </c:strCache>
            </c:strRef>
          </c:tx>
          <c:invertIfNegative val="0"/>
          <c:cat>
            <c:strRef>
              <c:f>Ago!$A$231:$A$233</c:f>
              <c:strCache>
                <c:ptCount val="3"/>
                <c:pt idx="0">
                  <c:v>Sin Violencia</c:v>
                </c:pt>
                <c:pt idx="1">
                  <c:v>Con Violencia</c:v>
                </c:pt>
                <c:pt idx="2">
                  <c:v>Total</c:v>
                </c:pt>
              </c:strCache>
            </c:strRef>
          </c:cat>
          <c:val>
            <c:numRef>
              <c:f>Ago!$C$231:$C$233</c:f>
              <c:numCache>
                <c:formatCode>General</c:formatCode>
                <c:ptCount val="3"/>
                <c:pt idx="0">
                  <c:v>3</c:v>
                </c:pt>
                <c:pt idx="1">
                  <c:v>4</c:v>
                </c:pt>
                <c:pt idx="2">
                  <c:v>7</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1874952"/>
        <c:axId val="351875344"/>
      </c:barChart>
      <c:catAx>
        <c:axId val="351874952"/>
        <c:scaling>
          <c:orientation val="minMax"/>
        </c:scaling>
        <c:delete val="0"/>
        <c:axPos val="b"/>
        <c:numFmt formatCode="General" sourceLinked="0"/>
        <c:majorTickMark val="out"/>
        <c:minorTickMark val="none"/>
        <c:tickLblPos val="nextTo"/>
        <c:crossAx val="351875344"/>
        <c:crosses val="autoZero"/>
        <c:auto val="1"/>
        <c:lblAlgn val="ctr"/>
        <c:lblOffset val="100"/>
        <c:noMultiLvlLbl val="0"/>
      </c:catAx>
      <c:valAx>
        <c:axId val="351875344"/>
        <c:scaling>
          <c:orientation val="minMax"/>
        </c:scaling>
        <c:delete val="0"/>
        <c:axPos val="l"/>
        <c:majorGridlines/>
        <c:numFmt formatCode="General" sourceLinked="1"/>
        <c:majorTickMark val="out"/>
        <c:minorTickMark val="none"/>
        <c:tickLblPos val="nextTo"/>
        <c:crossAx val="3518749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Ago!$B$253</c:f>
              <c:strCache>
                <c:ptCount val="1"/>
                <c:pt idx="0">
                  <c:v>Hombre</c:v>
                </c:pt>
              </c:strCache>
            </c:strRef>
          </c:tx>
          <c:invertIfNegative val="0"/>
          <c:cat>
            <c:strRef>
              <c:f>Ago!$A$254:$A$258</c:f>
              <c:strCache>
                <c:ptCount val="5"/>
                <c:pt idx="0">
                  <c:v>Física</c:v>
                </c:pt>
                <c:pt idx="1">
                  <c:v>Psicológica</c:v>
                </c:pt>
                <c:pt idx="2">
                  <c:v>Económica</c:v>
                </c:pt>
                <c:pt idx="3">
                  <c:v>Sexual</c:v>
                </c:pt>
                <c:pt idx="4">
                  <c:v>Patrimonial</c:v>
                </c:pt>
              </c:strCache>
            </c:strRef>
          </c:cat>
          <c:val>
            <c:numRef>
              <c:f>Ago!$B$254:$B$258</c:f>
              <c:numCache>
                <c:formatCode>General</c:formatCode>
                <c:ptCount val="5"/>
                <c:pt idx="0">
                  <c:v>0</c:v>
                </c:pt>
                <c:pt idx="1">
                  <c:v>1</c:v>
                </c:pt>
                <c:pt idx="2">
                  <c:v>1</c:v>
                </c:pt>
                <c:pt idx="3">
                  <c:v>0</c:v>
                </c:pt>
                <c:pt idx="4">
                  <c:v>1</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Ago!$C$253</c:f>
              <c:strCache>
                <c:ptCount val="1"/>
                <c:pt idx="0">
                  <c:v>Mujer</c:v>
                </c:pt>
              </c:strCache>
            </c:strRef>
          </c:tx>
          <c:invertIfNegative val="0"/>
          <c:cat>
            <c:strRef>
              <c:f>Ago!$A$254:$A$258</c:f>
              <c:strCache>
                <c:ptCount val="5"/>
                <c:pt idx="0">
                  <c:v>Física</c:v>
                </c:pt>
                <c:pt idx="1">
                  <c:v>Psicológica</c:v>
                </c:pt>
                <c:pt idx="2">
                  <c:v>Económica</c:v>
                </c:pt>
                <c:pt idx="3">
                  <c:v>Sexual</c:v>
                </c:pt>
                <c:pt idx="4">
                  <c:v>Patrimonial</c:v>
                </c:pt>
              </c:strCache>
            </c:strRef>
          </c:cat>
          <c:val>
            <c:numRef>
              <c:f>Ago!$C$254:$C$258</c:f>
              <c:numCache>
                <c:formatCode>General</c:formatCode>
                <c:ptCount val="5"/>
                <c:pt idx="0">
                  <c:v>0</c:v>
                </c:pt>
                <c:pt idx="1">
                  <c:v>4</c:v>
                </c:pt>
                <c:pt idx="2">
                  <c:v>2</c:v>
                </c:pt>
                <c:pt idx="3">
                  <c:v>0</c:v>
                </c:pt>
                <c:pt idx="4">
                  <c:v>2</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1876128"/>
        <c:axId val="351876520"/>
      </c:barChart>
      <c:catAx>
        <c:axId val="351876128"/>
        <c:scaling>
          <c:orientation val="minMax"/>
        </c:scaling>
        <c:delete val="0"/>
        <c:axPos val="b"/>
        <c:numFmt formatCode="General" sourceLinked="0"/>
        <c:majorTickMark val="out"/>
        <c:minorTickMark val="none"/>
        <c:tickLblPos val="nextTo"/>
        <c:crossAx val="351876520"/>
        <c:crosses val="autoZero"/>
        <c:auto val="1"/>
        <c:lblAlgn val="ctr"/>
        <c:lblOffset val="100"/>
        <c:noMultiLvlLbl val="0"/>
      </c:catAx>
      <c:valAx>
        <c:axId val="351876520"/>
        <c:scaling>
          <c:orientation val="minMax"/>
        </c:scaling>
        <c:delete val="0"/>
        <c:axPos val="l"/>
        <c:majorGridlines/>
        <c:numFmt formatCode="General" sourceLinked="1"/>
        <c:majorTickMark val="out"/>
        <c:minorTickMark val="none"/>
        <c:tickLblPos val="nextTo"/>
        <c:crossAx val="35187612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Ago!$B$284</c:f>
              <c:strCache>
                <c:ptCount val="1"/>
                <c:pt idx="0">
                  <c:v>Hombre</c:v>
                </c:pt>
              </c:strCache>
            </c:strRef>
          </c:tx>
          <c:invertIfNegative val="0"/>
          <c:cat>
            <c:strRef>
              <c:f>Ago!$A$285:$A$292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Ago!$B$285:$B$292</c:f>
              <c:numCache>
                <c:formatCode>General</c:formatCode>
                <c:ptCount val="8"/>
                <c:pt idx="0">
                  <c:v>1</c:v>
                </c:pt>
                <c:pt idx="1">
                  <c:v>1</c:v>
                </c:pt>
                <c:pt idx="2">
                  <c:v>0</c:v>
                </c:pt>
                <c:pt idx="3">
                  <c:v>0</c:v>
                </c:pt>
                <c:pt idx="4">
                  <c:v>0</c:v>
                </c:pt>
                <c:pt idx="5">
                  <c:v>0</c:v>
                </c:pt>
                <c:pt idx="6">
                  <c:v>0</c:v>
                </c:pt>
                <c:pt idx="7">
                  <c:v>2</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Ago!$C$284</c:f>
              <c:strCache>
                <c:ptCount val="1"/>
                <c:pt idx="0">
                  <c:v>Mujer</c:v>
                </c:pt>
              </c:strCache>
            </c:strRef>
          </c:tx>
          <c:invertIfNegative val="0"/>
          <c:cat>
            <c:strRef>
              <c:f>Ago!$A$285:$A$292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Ago!$C$285:$C$292</c:f>
              <c:numCache>
                <c:formatCode>General</c:formatCode>
                <c:ptCount val="8"/>
                <c:pt idx="0">
                  <c:v>4</c:v>
                </c:pt>
                <c:pt idx="1">
                  <c:v>0</c:v>
                </c:pt>
                <c:pt idx="2">
                  <c:v>0</c:v>
                </c:pt>
                <c:pt idx="3">
                  <c:v>0</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1877304"/>
        <c:axId val="351877696"/>
      </c:barChart>
      <c:catAx>
        <c:axId val="351877304"/>
        <c:scaling>
          <c:orientation val="minMax"/>
        </c:scaling>
        <c:delete val="0"/>
        <c:axPos val="b"/>
        <c:numFmt formatCode="General" sourceLinked="0"/>
        <c:majorTickMark val="out"/>
        <c:minorTickMark val="none"/>
        <c:tickLblPos val="nextTo"/>
        <c:crossAx val="351877696"/>
        <c:crosses val="autoZero"/>
        <c:auto val="1"/>
        <c:lblAlgn val="ctr"/>
        <c:lblOffset val="100"/>
        <c:noMultiLvlLbl val="0"/>
      </c:catAx>
      <c:valAx>
        <c:axId val="351877696"/>
        <c:scaling>
          <c:orientation val="minMax"/>
        </c:scaling>
        <c:delete val="0"/>
        <c:axPos val="l"/>
        <c:majorGridlines/>
        <c:numFmt formatCode="General" sourceLinked="1"/>
        <c:majorTickMark val="out"/>
        <c:minorTickMark val="none"/>
        <c:tickLblPos val="nextTo"/>
        <c:crossAx val="3518773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878480"/>
        <c:axId val="351878872"/>
      </c:barChart>
      <c:catAx>
        <c:axId val="351878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878872"/>
        <c:crosses val="autoZero"/>
        <c:auto val="1"/>
        <c:lblAlgn val="ctr"/>
        <c:lblOffset val="100"/>
        <c:tickLblSkip val="1"/>
        <c:tickMarkSkip val="1"/>
        <c:noMultiLvlLbl val="0"/>
      </c:catAx>
      <c:valAx>
        <c:axId val="351878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878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879656"/>
        <c:axId val="351880048"/>
      </c:barChart>
      <c:catAx>
        <c:axId val="351879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880048"/>
        <c:crosses val="autoZero"/>
        <c:auto val="1"/>
        <c:lblAlgn val="ctr"/>
        <c:lblOffset val="100"/>
        <c:tickLblSkip val="1"/>
        <c:tickMarkSkip val="1"/>
        <c:noMultiLvlLbl val="0"/>
      </c:catAx>
      <c:valAx>
        <c:axId val="351880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879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4</c:v>
                </c:pt>
                <c:pt idx="1">
                  <c:v>3</c:v>
                </c:pt>
                <c:pt idx="2">
                  <c:v>6</c:v>
                </c:pt>
                <c:pt idx="3">
                  <c:v>13</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1880832"/>
        <c:axId val="351881224"/>
      </c:barChart>
      <c:catAx>
        <c:axId val="351880832"/>
        <c:scaling>
          <c:orientation val="minMax"/>
        </c:scaling>
        <c:delete val="0"/>
        <c:axPos val="b"/>
        <c:numFmt formatCode="General" sourceLinked="0"/>
        <c:majorTickMark val="none"/>
        <c:minorTickMark val="none"/>
        <c:tickLblPos val="nextTo"/>
        <c:crossAx val="351881224"/>
        <c:crosses val="autoZero"/>
        <c:auto val="1"/>
        <c:lblAlgn val="ctr"/>
        <c:lblOffset val="100"/>
        <c:noMultiLvlLbl val="0"/>
      </c:catAx>
      <c:valAx>
        <c:axId val="351881224"/>
        <c:scaling>
          <c:orientation val="minMax"/>
        </c:scaling>
        <c:delete val="0"/>
        <c:axPos val="l"/>
        <c:numFmt formatCode="General" sourceLinked="1"/>
        <c:majorTickMark val="none"/>
        <c:minorTickMark val="none"/>
        <c:tickLblPos val="nextTo"/>
        <c:crossAx val="351880832"/>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3</c:v>
                </c:pt>
                <c:pt idx="1">
                  <c:v>3</c:v>
                </c:pt>
                <c:pt idx="2">
                  <c:v>6</c:v>
                </c:pt>
                <c:pt idx="3">
                  <c:v>3</c:v>
                </c:pt>
                <c:pt idx="4">
                  <c:v>15</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48846480"/>
        <c:axId val="348846872"/>
      </c:barChart>
      <c:catAx>
        <c:axId val="348846480"/>
        <c:scaling>
          <c:orientation val="minMax"/>
        </c:scaling>
        <c:delete val="0"/>
        <c:axPos val="b"/>
        <c:numFmt formatCode="General" sourceLinked="0"/>
        <c:majorTickMark val="out"/>
        <c:minorTickMark val="none"/>
        <c:tickLblPos val="nextTo"/>
        <c:crossAx val="348846872"/>
        <c:crosses val="autoZero"/>
        <c:auto val="1"/>
        <c:lblAlgn val="ctr"/>
        <c:lblOffset val="100"/>
        <c:noMultiLvlLbl val="0"/>
      </c:catAx>
      <c:valAx>
        <c:axId val="348846872"/>
        <c:scaling>
          <c:orientation val="minMax"/>
        </c:scaling>
        <c:delete val="0"/>
        <c:axPos val="l"/>
        <c:majorGridlines/>
        <c:numFmt formatCode="General" sourceLinked="1"/>
        <c:majorTickMark val="out"/>
        <c:minorTickMark val="none"/>
        <c:tickLblPos val="nextTo"/>
        <c:crossAx val="348846480"/>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3</c:v>
                </c:pt>
                <c:pt idx="2">
                  <c:v>3</c:v>
                </c:pt>
                <c:pt idx="3">
                  <c:v>0</c:v>
                </c:pt>
                <c:pt idx="4">
                  <c:v>0</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48847656"/>
        <c:axId val="348848048"/>
      </c:barChart>
      <c:catAx>
        <c:axId val="348847656"/>
        <c:scaling>
          <c:orientation val="minMax"/>
        </c:scaling>
        <c:delete val="0"/>
        <c:axPos val="b"/>
        <c:numFmt formatCode="General" sourceLinked="0"/>
        <c:majorTickMark val="out"/>
        <c:minorTickMark val="none"/>
        <c:tickLblPos val="nextTo"/>
        <c:txPr>
          <a:bodyPr/>
          <a:lstStyle/>
          <a:p>
            <a:pPr>
              <a:defRPr sz="800"/>
            </a:pPr>
            <a:endParaRPr lang="es-MX"/>
          </a:p>
        </c:txPr>
        <c:crossAx val="348848048"/>
        <c:crosses val="autoZero"/>
        <c:auto val="1"/>
        <c:lblAlgn val="ctr"/>
        <c:lblOffset val="100"/>
        <c:noMultiLvlLbl val="0"/>
      </c:catAx>
      <c:valAx>
        <c:axId val="348848048"/>
        <c:scaling>
          <c:orientation val="minMax"/>
        </c:scaling>
        <c:delete val="0"/>
        <c:axPos val="l"/>
        <c:majorGridlines/>
        <c:numFmt formatCode="General" sourceLinked="1"/>
        <c:majorTickMark val="out"/>
        <c:minorTickMark val="none"/>
        <c:tickLblPos val="nextTo"/>
        <c:crossAx val="348847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278-47E9-8C60-0CFBC147E06C}"/>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1476696"/>
        <c:axId val="51476304"/>
      </c:barChart>
      <c:catAx>
        <c:axId val="51476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51476304"/>
        <c:crosses val="autoZero"/>
        <c:auto val="1"/>
        <c:lblAlgn val="ctr"/>
        <c:lblOffset val="100"/>
        <c:tickLblSkip val="1"/>
        <c:tickMarkSkip val="1"/>
        <c:noMultiLvlLbl val="0"/>
      </c:catAx>
      <c:valAx>
        <c:axId val="51476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514766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0</c:v>
                </c:pt>
                <c:pt idx="2">
                  <c:v>4</c:v>
                </c:pt>
                <c:pt idx="3">
                  <c:v>2</c:v>
                </c:pt>
                <c:pt idx="4">
                  <c:v>0</c:v>
                </c:pt>
                <c:pt idx="5">
                  <c:v>0</c:v>
                </c:pt>
                <c:pt idx="6">
                  <c:v>6</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48848832"/>
        <c:axId val="348849224"/>
      </c:barChart>
      <c:catAx>
        <c:axId val="348848832"/>
        <c:scaling>
          <c:orientation val="minMax"/>
        </c:scaling>
        <c:delete val="0"/>
        <c:axPos val="b"/>
        <c:numFmt formatCode="General" sourceLinked="0"/>
        <c:majorTickMark val="out"/>
        <c:minorTickMark val="none"/>
        <c:tickLblPos val="nextTo"/>
        <c:crossAx val="348849224"/>
        <c:crosses val="autoZero"/>
        <c:auto val="1"/>
        <c:lblAlgn val="ctr"/>
        <c:lblOffset val="100"/>
        <c:noMultiLvlLbl val="0"/>
      </c:catAx>
      <c:valAx>
        <c:axId val="348849224"/>
        <c:scaling>
          <c:orientation val="minMax"/>
        </c:scaling>
        <c:delete val="0"/>
        <c:axPos val="l"/>
        <c:majorGridlines/>
        <c:numFmt formatCode="General" sourceLinked="1"/>
        <c:majorTickMark val="out"/>
        <c:minorTickMark val="none"/>
        <c:tickLblPos val="nextTo"/>
        <c:crossAx val="3488488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2</c:v>
                </c:pt>
                <c:pt idx="1">
                  <c:v>2</c:v>
                </c:pt>
                <c:pt idx="2">
                  <c:v>2</c:v>
                </c:pt>
                <c:pt idx="3">
                  <c:v>0</c:v>
                </c:pt>
                <c:pt idx="4">
                  <c:v>0</c:v>
                </c:pt>
                <c:pt idx="5">
                  <c:v>0</c:v>
                </c:pt>
                <c:pt idx="6">
                  <c:v>0</c:v>
                </c:pt>
                <c:pt idx="7">
                  <c:v>0</c:v>
                </c:pt>
                <c:pt idx="8">
                  <c:v>6</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48850008"/>
        <c:axId val="348850400"/>
      </c:barChart>
      <c:catAx>
        <c:axId val="348850008"/>
        <c:scaling>
          <c:orientation val="minMax"/>
        </c:scaling>
        <c:delete val="0"/>
        <c:axPos val="b"/>
        <c:numFmt formatCode="General" sourceLinked="0"/>
        <c:majorTickMark val="out"/>
        <c:minorTickMark val="none"/>
        <c:tickLblPos val="nextTo"/>
        <c:crossAx val="348850400"/>
        <c:crosses val="autoZero"/>
        <c:auto val="1"/>
        <c:lblAlgn val="ctr"/>
        <c:lblOffset val="100"/>
        <c:noMultiLvlLbl val="0"/>
      </c:catAx>
      <c:valAx>
        <c:axId val="348850400"/>
        <c:scaling>
          <c:orientation val="minMax"/>
        </c:scaling>
        <c:delete val="0"/>
        <c:axPos val="l"/>
        <c:majorGridlines/>
        <c:numFmt formatCode="General" sourceLinked="1"/>
        <c:majorTickMark val="out"/>
        <c:minorTickMark val="none"/>
        <c:tickLblPos val="nextTo"/>
        <c:crossAx val="348850008"/>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4</c:v>
                </c:pt>
                <c:pt idx="1">
                  <c:v>2</c:v>
                </c:pt>
                <c:pt idx="2">
                  <c:v>0</c:v>
                </c:pt>
                <c:pt idx="3">
                  <c:v>0</c:v>
                </c:pt>
                <c:pt idx="4">
                  <c:v>0</c:v>
                </c:pt>
                <c:pt idx="5">
                  <c:v>0</c:v>
                </c:pt>
                <c:pt idx="6">
                  <c:v>0</c:v>
                </c:pt>
                <c:pt idx="7">
                  <c:v>0</c:v>
                </c:pt>
                <c:pt idx="8">
                  <c:v>6</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48851184"/>
        <c:axId val="348851576"/>
      </c:barChart>
      <c:catAx>
        <c:axId val="348851184"/>
        <c:scaling>
          <c:orientation val="minMax"/>
        </c:scaling>
        <c:delete val="0"/>
        <c:axPos val="b"/>
        <c:numFmt formatCode="General" sourceLinked="0"/>
        <c:majorTickMark val="out"/>
        <c:minorTickMark val="none"/>
        <c:tickLblPos val="nextTo"/>
        <c:crossAx val="348851576"/>
        <c:crosses val="autoZero"/>
        <c:auto val="1"/>
        <c:lblAlgn val="ctr"/>
        <c:lblOffset val="100"/>
        <c:noMultiLvlLbl val="0"/>
      </c:catAx>
      <c:valAx>
        <c:axId val="348851576"/>
        <c:scaling>
          <c:orientation val="minMax"/>
        </c:scaling>
        <c:delete val="0"/>
        <c:axPos val="l"/>
        <c:majorGridlines/>
        <c:numFmt formatCode="General" sourceLinked="1"/>
        <c:majorTickMark val="out"/>
        <c:minorTickMark val="none"/>
        <c:tickLblPos val="nextTo"/>
        <c:crossAx val="3488511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Sep!$B$202</c:f>
              <c:strCache>
                <c:ptCount val="1"/>
                <c:pt idx="0">
                  <c:v>Hombre</c:v>
                </c:pt>
              </c:strCache>
            </c:strRef>
          </c:tx>
          <c:invertIfNegative val="0"/>
          <c:cat>
            <c:strRef>
              <c:f>Sep!$A$203:$A$206</c:f>
              <c:strCache>
                <c:ptCount val="4"/>
                <c:pt idx="0">
                  <c:v>Jalisco</c:v>
                </c:pt>
                <c:pt idx="1">
                  <c:v>Otros</c:v>
                </c:pt>
                <c:pt idx="2">
                  <c:v>No Especificado</c:v>
                </c:pt>
                <c:pt idx="3">
                  <c:v>Total</c:v>
                </c:pt>
              </c:strCache>
            </c:strRef>
          </c:cat>
          <c:val>
            <c:numRef>
              <c:f>Sep!$B$203:$B$206</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Sep!$C$202</c:f>
              <c:strCache>
                <c:ptCount val="1"/>
                <c:pt idx="0">
                  <c:v>Mujer</c:v>
                </c:pt>
              </c:strCache>
            </c:strRef>
          </c:tx>
          <c:invertIfNegative val="0"/>
          <c:cat>
            <c:strRef>
              <c:f>Sep!$A$203:$A$206</c:f>
              <c:strCache>
                <c:ptCount val="4"/>
                <c:pt idx="0">
                  <c:v>Jalisco</c:v>
                </c:pt>
                <c:pt idx="1">
                  <c:v>Otros</c:v>
                </c:pt>
                <c:pt idx="2">
                  <c:v>No Especificado</c:v>
                </c:pt>
                <c:pt idx="3">
                  <c:v>Total</c:v>
                </c:pt>
              </c:strCache>
            </c:strRef>
          </c:cat>
          <c:val>
            <c:numRef>
              <c:f>Sep!$C$203:$C$206</c:f>
              <c:numCache>
                <c:formatCode>General</c:formatCode>
                <c:ptCount val="4"/>
                <c:pt idx="0">
                  <c:v>6</c:v>
                </c:pt>
                <c:pt idx="1">
                  <c:v>0</c:v>
                </c:pt>
                <c:pt idx="2">
                  <c:v>0</c:v>
                </c:pt>
                <c:pt idx="3">
                  <c:v>6</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48852360"/>
        <c:axId val="348852752"/>
      </c:barChart>
      <c:catAx>
        <c:axId val="348852360"/>
        <c:scaling>
          <c:orientation val="minMax"/>
        </c:scaling>
        <c:delete val="0"/>
        <c:axPos val="b"/>
        <c:numFmt formatCode="General" sourceLinked="0"/>
        <c:majorTickMark val="out"/>
        <c:minorTickMark val="none"/>
        <c:tickLblPos val="nextTo"/>
        <c:crossAx val="348852752"/>
        <c:crosses val="autoZero"/>
        <c:auto val="1"/>
        <c:lblAlgn val="ctr"/>
        <c:lblOffset val="100"/>
        <c:noMultiLvlLbl val="0"/>
      </c:catAx>
      <c:valAx>
        <c:axId val="348852752"/>
        <c:scaling>
          <c:orientation val="minMax"/>
        </c:scaling>
        <c:delete val="0"/>
        <c:axPos val="l"/>
        <c:majorGridlines/>
        <c:numFmt formatCode="General" sourceLinked="1"/>
        <c:majorTickMark val="out"/>
        <c:minorTickMark val="none"/>
        <c:tickLblPos val="nextTo"/>
        <c:crossAx val="348852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Sep!$B$230</c:f>
              <c:strCache>
                <c:ptCount val="1"/>
                <c:pt idx="0">
                  <c:v>Hombre</c:v>
                </c:pt>
              </c:strCache>
            </c:strRef>
          </c:tx>
          <c:invertIfNegative val="0"/>
          <c:cat>
            <c:strRef>
              <c:f>Sep!$A$231:$A$233</c:f>
              <c:strCache>
                <c:ptCount val="3"/>
                <c:pt idx="0">
                  <c:v>Sin Violencia</c:v>
                </c:pt>
                <c:pt idx="1">
                  <c:v>Con Violencia</c:v>
                </c:pt>
                <c:pt idx="2">
                  <c:v>Total</c:v>
                </c:pt>
              </c:strCache>
            </c:strRef>
          </c:cat>
          <c:val>
            <c:numRef>
              <c:f>Sep!$B$231:$B$233</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Sep!$C$230</c:f>
              <c:strCache>
                <c:ptCount val="1"/>
                <c:pt idx="0">
                  <c:v>Mujer</c:v>
                </c:pt>
              </c:strCache>
            </c:strRef>
          </c:tx>
          <c:invertIfNegative val="0"/>
          <c:cat>
            <c:strRef>
              <c:f>Sep!$A$231:$A$233</c:f>
              <c:strCache>
                <c:ptCount val="3"/>
                <c:pt idx="0">
                  <c:v>Sin Violencia</c:v>
                </c:pt>
                <c:pt idx="1">
                  <c:v>Con Violencia</c:v>
                </c:pt>
                <c:pt idx="2">
                  <c:v>Total</c:v>
                </c:pt>
              </c:strCache>
            </c:strRef>
          </c:cat>
          <c:val>
            <c:numRef>
              <c:f>Sep!$C$231:$C$233</c:f>
              <c:numCache>
                <c:formatCode>General</c:formatCode>
                <c:ptCount val="3"/>
                <c:pt idx="0">
                  <c:v>3</c:v>
                </c:pt>
                <c:pt idx="1">
                  <c:v>3</c:v>
                </c:pt>
                <c:pt idx="2">
                  <c:v>6</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48853536"/>
        <c:axId val="353106712"/>
      </c:barChart>
      <c:catAx>
        <c:axId val="348853536"/>
        <c:scaling>
          <c:orientation val="minMax"/>
        </c:scaling>
        <c:delete val="0"/>
        <c:axPos val="b"/>
        <c:numFmt formatCode="General" sourceLinked="0"/>
        <c:majorTickMark val="out"/>
        <c:minorTickMark val="none"/>
        <c:tickLblPos val="nextTo"/>
        <c:crossAx val="353106712"/>
        <c:crosses val="autoZero"/>
        <c:auto val="1"/>
        <c:lblAlgn val="ctr"/>
        <c:lblOffset val="100"/>
        <c:noMultiLvlLbl val="0"/>
      </c:catAx>
      <c:valAx>
        <c:axId val="353106712"/>
        <c:scaling>
          <c:orientation val="minMax"/>
        </c:scaling>
        <c:delete val="0"/>
        <c:axPos val="l"/>
        <c:majorGridlines/>
        <c:numFmt formatCode="General" sourceLinked="1"/>
        <c:majorTickMark val="out"/>
        <c:minorTickMark val="none"/>
        <c:tickLblPos val="nextTo"/>
        <c:crossAx val="3488535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Sep!$B$253</c:f>
              <c:strCache>
                <c:ptCount val="1"/>
                <c:pt idx="0">
                  <c:v>Hombre</c:v>
                </c:pt>
              </c:strCache>
            </c:strRef>
          </c:tx>
          <c:invertIfNegative val="0"/>
          <c:cat>
            <c:strRef>
              <c:f>Sep!$A$254:$A$258</c:f>
              <c:strCache>
                <c:ptCount val="5"/>
                <c:pt idx="0">
                  <c:v>Física</c:v>
                </c:pt>
                <c:pt idx="1">
                  <c:v>Psicológica</c:v>
                </c:pt>
                <c:pt idx="2">
                  <c:v>Económica</c:v>
                </c:pt>
                <c:pt idx="3">
                  <c:v>Sexual</c:v>
                </c:pt>
                <c:pt idx="4">
                  <c:v>Patrimonial</c:v>
                </c:pt>
              </c:strCache>
            </c:strRef>
          </c:cat>
          <c:val>
            <c:numRef>
              <c:f>Sep!$B$254:$B$258</c:f>
              <c:numCache>
                <c:formatCode>General</c:formatCode>
                <c:ptCount val="5"/>
                <c:pt idx="0">
                  <c:v>0</c:v>
                </c:pt>
                <c:pt idx="1">
                  <c:v>0</c:v>
                </c:pt>
                <c:pt idx="2">
                  <c:v>1</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Sep!$C$253</c:f>
              <c:strCache>
                <c:ptCount val="1"/>
                <c:pt idx="0">
                  <c:v>Mujer</c:v>
                </c:pt>
              </c:strCache>
            </c:strRef>
          </c:tx>
          <c:invertIfNegative val="0"/>
          <c:cat>
            <c:strRef>
              <c:f>Sep!$A$254:$A$258</c:f>
              <c:strCache>
                <c:ptCount val="5"/>
                <c:pt idx="0">
                  <c:v>Física</c:v>
                </c:pt>
                <c:pt idx="1">
                  <c:v>Psicológica</c:v>
                </c:pt>
                <c:pt idx="2">
                  <c:v>Económica</c:v>
                </c:pt>
                <c:pt idx="3">
                  <c:v>Sexual</c:v>
                </c:pt>
                <c:pt idx="4">
                  <c:v>Patrimonial</c:v>
                </c:pt>
              </c:strCache>
            </c:strRef>
          </c:cat>
          <c:val>
            <c:numRef>
              <c:f>Sep!$C$254:$C$258</c:f>
              <c:numCache>
                <c:formatCode>General</c:formatCode>
                <c:ptCount val="5"/>
                <c:pt idx="0">
                  <c:v>1</c:v>
                </c:pt>
                <c:pt idx="1">
                  <c:v>3</c:v>
                </c:pt>
                <c:pt idx="2">
                  <c:v>1</c:v>
                </c:pt>
                <c:pt idx="3">
                  <c:v>1</c:v>
                </c:pt>
                <c:pt idx="4">
                  <c:v>0</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3107496"/>
        <c:axId val="353107888"/>
      </c:barChart>
      <c:catAx>
        <c:axId val="353107496"/>
        <c:scaling>
          <c:orientation val="minMax"/>
        </c:scaling>
        <c:delete val="0"/>
        <c:axPos val="b"/>
        <c:numFmt formatCode="General" sourceLinked="0"/>
        <c:majorTickMark val="out"/>
        <c:minorTickMark val="none"/>
        <c:tickLblPos val="nextTo"/>
        <c:crossAx val="353107888"/>
        <c:crosses val="autoZero"/>
        <c:auto val="1"/>
        <c:lblAlgn val="ctr"/>
        <c:lblOffset val="100"/>
        <c:noMultiLvlLbl val="0"/>
      </c:catAx>
      <c:valAx>
        <c:axId val="353107888"/>
        <c:scaling>
          <c:orientation val="minMax"/>
        </c:scaling>
        <c:delete val="0"/>
        <c:axPos val="l"/>
        <c:majorGridlines/>
        <c:numFmt formatCode="General" sourceLinked="1"/>
        <c:majorTickMark val="out"/>
        <c:minorTickMark val="none"/>
        <c:tickLblPos val="nextTo"/>
        <c:crossAx val="3531074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Sep!$B$284</c:f>
              <c:strCache>
                <c:ptCount val="1"/>
                <c:pt idx="0">
                  <c:v>Hombre</c:v>
                </c:pt>
              </c:strCache>
            </c:strRef>
          </c:tx>
          <c:invertIfNegative val="0"/>
          <c:cat>
            <c:strRef>
              <c:f>Sep!$A$285:$A$292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Sep!$B$285:$B$292</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Sep!$C$284</c:f>
              <c:strCache>
                <c:ptCount val="1"/>
                <c:pt idx="0">
                  <c:v>Mujer</c:v>
                </c:pt>
              </c:strCache>
            </c:strRef>
          </c:tx>
          <c:invertIfNegative val="0"/>
          <c:cat>
            <c:strRef>
              <c:f>Sep!$A$285:$A$292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Sep!$C$285:$C$292</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3108672"/>
        <c:axId val="353109064"/>
      </c:barChart>
      <c:catAx>
        <c:axId val="353108672"/>
        <c:scaling>
          <c:orientation val="minMax"/>
        </c:scaling>
        <c:delete val="0"/>
        <c:axPos val="b"/>
        <c:numFmt formatCode="General" sourceLinked="0"/>
        <c:majorTickMark val="out"/>
        <c:minorTickMark val="none"/>
        <c:tickLblPos val="nextTo"/>
        <c:crossAx val="353109064"/>
        <c:crosses val="autoZero"/>
        <c:auto val="1"/>
        <c:lblAlgn val="ctr"/>
        <c:lblOffset val="100"/>
        <c:noMultiLvlLbl val="0"/>
      </c:catAx>
      <c:valAx>
        <c:axId val="353109064"/>
        <c:scaling>
          <c:orientation val="minMax"/>
        </c:scaling>
        <c:delete val="0"/>
        <c:axPos val="l"/>
        <c:majorGridlines/>
        <c:numFmt formatCode="General" sourceLinked="1"/>
        <c:majorTickMark val="out"/>
        <c:minorTickMark val="none"/>
        <c:tickLblPos val="nextTo"/>
        <c:crossAx val="35310867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109848"/>
        <c:axId val="353110240"/>
      </c:barChart>
      <c:catAx>
        <c:axId val="3531098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110240"/>
        <c:crosses val="autoZero"/>
        <c:auto val="1"/>
        <c:lblAlgn val="ctr"/>
        <c:lblOffset val="100"/>
        <c:tickLblSkip val="1"/>
        <c:tickMarkSkip val="1"/>
        <c:noMultiLvlLbl val="0"/>
      </c:catAx>
      <c:valAx>
        <c:axId val="353110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1098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789-430C-B791-E176A83F18CA}"/>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111024"/>
        <c:axId val="353111416"/>
      </c:barChart>
      <c:catAx>
        <c:axId val="353111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111416"/>
        <c:crosses val="autoZero"/>
        <c:auto val="1"/>
        <c:lblAlgn val="ctr"/>
        <c:lblOffset val="100"/>
        <c:tickLblSkip val="1"/>
        <c:tickMarkSkip val="1"/>
        <c:noMultiLvlLbl val="0"/>
      </c:catAx>
      <c:valAx>
        <c:axId val="353111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111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1</c:v>
                </c:pt>
                <c:pt idx="1">
                  <c:v>0</c:v>
                </c:pt>
                <c:pt idx="2">
                  <c:v>1</c:v>
                </c:pt>
                <c:pt idx="3">
                  <c:v>2</c:v>
                </c:pt>
              </c:numCache>
            </c:numRef>
          </c:val>
          <c:extLst xmlns:c16r2="http://schemas.microsoft.com/office/drawing/2015/06/chart">
            <c:ext xmlns:c16="http://schemas.microsoft.com/office/drawing/2014/chart" uri="{C3380CC4-5D6E-409C-BE32-E72D297353CC}">
              <c16:uniqueId val="{00000000-CB3C-4829-9A7E-B35A583C9A11}"/>
            </c:ext>
          </c:extLst>
        </c:ser>
        <c:ser>
          <c:idx val="1"/>
          <c:order val="1"/>
          <c:tx>
            <c:strRef>
              <c:f>Oct!$C$8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5</c:v>
                </c:pt>
                <c:pt idx="1">
                  <c:v>3</c:v>
                </c:pt>
                <c:pt idx="2">
                  <c:v>8</c:v>
                </c:pt>
                <c:pt idx="3">
                  <c:v>16</c:v>
                </c:pt>
              </c:numCache>
            </c:numRef>
          </c:val>
          <c:extLst xmlns:c16r2="http://schemas.microsoft.com/office/drawing/2015/06/chart">
            <c:ext xmlns:c16="http://schemas.microsoft.com/office/drawing/2014/chart" uri="{C3380CC4-5D6E-409C-BE32-E72D297353CC}">
              <c16:uniqueId val="{00000001-CB3C-4829-9A7E-B35A583C9A11}"/>
            </c:ext>
          </c:extLst>
        </c:ser>
        <c:dLbls>
          <c:showLegendKey val="0"/>
          <c:showVal val="1"/>
          <c:showCatName val="0"/>
          <c:showSerName val="0"/>
          <c:showPercent val="0"/>
          <c:showBubbleSize val="0"/>
        </c:dLbls>
        <c:gapWidth val="75"/>
        <c:axId val="353112200"/>
        <c:axId val="353112592"/>
      </c:barChart>
      <c:catAx>
        <c:axId val="353112200"/>
        <c:scaling>
          <c:orientation val="minMax"/>
        </c:scaling>
        <c:delete val="0"/>
        <c:axPos val="b"/>
        <c:numFmt formatCode="General" sourceLinked="0"/>
        <c:majorTickMark val="none"/>
        <c:minorTickMark val="none"/>
        <c:tickLblPos val="nextTo"/>
        <c:crossAx val="353112592"/>
        <c:crosses val="autoZero"/>
        <c:auto val="1"/>
        <c:lblAlgn val="ctr"/>
        <c:lblOffset val="100"/>
        <c:noMultiLvlLbl val="0"/>
      </c:catAx>
      <c:valAx>
        <c:axId val="353112592"/>
        <c:scaling>
          <c:orientation val="minMax"/>
        </c:scaling>
        <c:delete val="0"/>
        <c:axPos val="l"/>
        <c:numFmt formatCode="General" sourceLinked="1"/>
        <c:majorTickMark val="none"/>
        <c:minorTickMark val="none"/>
        <c:tickLblPos val="nextTo"/>
        <c:crossAx val="353112200"/>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DD1-4CBA-A6EB-C195AB71954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1475520"/>
        <c:axId val="328847616"/>
      </c:barChart>
      <c:catAx>
        <c:axId val="514755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8847616"/>
        <c:crosses val="autoZero"/>
        <c:auto val="1"/>
        <c:lblAlgn val="ctr"/>
        <c:lblOffset val="100"/>
        <c:tickLblSkip val="1"/>
        <c:tickMarkSkip val="1"/>
        <c:noMultiLvlLbl val="0"/>
      </c:catAx>
      <c:valAx>
        <c:axId val="3288476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514755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1</c:v>
                </c:pt>
                <c:pt idx="1">
                  <c:v>0</c:v>
                </c:pt>
                <c:pt idx="2">
                  <c:v>1</c:v>
                </c:pt>
                <c:pt idx="3">
                  <c:v>0</c:v>
                </c:pt>
                <c:pt idx="4">
                  <c:v>2</c:v>
                </c:pt>
              </c:numCache>
            </c:numRef>
          </c:val>
          <c:extLst xmlns:c16r2="http://schemas.microsoft.com/office/drawing/2015/06/chart">
            <c:ext xmlns:c16="http://schemas.microsoft.com/office/drawing/2014/chart" uri="{C3380CC4-5D6E-409C-BE32-E72D297353CC}">
              <c16:uniqueId val="{00000000-D1B4-4B73-AA03-22B3D89BEC30}"/>
            </c:ext>
          </c:extLst>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5</c:v>
                </c:pt>
                <c:pt idx="1">
                  <c:v>3</c:v>
                </c:pt>
                <c:pt idx="2">
                  <c:v>8</c:v>
                </c:pt>
                <c:pt idx="3">
                  <c:v>0</c:v>
                </c:pt>
                <c:pt idx="4">
                  <c:v>16</c:v>
                </c:pt>
              </c:numCache>
            </c:numRef>
          </c:val>
          <c:extLst xmlns:c16r2="http://schemas.microsoft.com/office/drawing/2015/06/chart">
            <c:ext xmlns:c16="http://schemas.microsoft.com/office/drawing/2014/chart" uri="{C3380CC4-5D6E-409C-BE32-E72D297353CC}">
              <c16:uniqueId val="{00000001-D1B4-4B73-AA03-22B3D89BEC30}"/>
            </c:ext>
          </c:extLst>
        </c:ser>
        <c:dLbls>
          <c:showLegendKey val="0"/>
          <c:showVal val="0"/>
          <c:showCatName val="0"/>
          <c:showSerName val="0"/>
          <c:showPercent val="0"/>
          <c:showBubbleSize val="0"/>
        </c:dLbls>
        <c:gapWidth val="150"/>
        <c:axId val="353113376"/>
        <c:axId val="353113768"/>
      </c:barChart>
      <c:catAx>
        <c:axId val="353113376"/>
        <c:scaling>
          <c:orientation val="minMax"/>
        </c:scaling>
        <c:delete val="0"/>
        <c:axPos val="b"/>
        <c:numFmt formatCode="General" sourceLinked="0"/>
        <c:majorTickMark val="out"/>
        <c:minorTickMark val="none"/>
        <c:tickLblPos val="nextTo"/>
        <c:crossAx val="353113768"/>
        <c:crosses val="autoZero"/>
        <c:auto val="1"/>
        <c:lblAlgn val="ctr"/>
        <c:lblOffset val="100"/>
        <c:noMultiLvlLbl val="0"/>
      </c:catAx>
      <c:valAx>
        <c:axId val="353113768"/>
        <c:scaling>
          <c:orientation val="minMax"/>
        </c:scaling>
        <c:delete val="0"/>
        <c:axPos val="l"/>
        <c:majorGridlines/>
        <c:numFmt formatCode="General" sourceLinked="1"/>
        <c:majorTickMark val="out"/>
        <c:minorTickMark val="none"/>
        <c:tickLblPos val="nextTo"/>
        <c:crossAx val="353113376"/>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1</c:v>
                </c:pt>
                <c:pt idx="5">
                  <c:v>0</c:v>
                </c:pt>
              </c:numCache>
            </c:numRef>
          </c:val>
          <c:extLst xmlns:c16r2="http://schemas.microsoft.com/office/drawing/2015/06/chart">
            <c:ext xmlns:c16="http://schemas.microsoft.com/office/drawing/2014/chart" uri="{C3380CC4-5D6E-409C-BE32-E72D297353CC}">
              <c16:uniqueId val="{00000000-7939-4598-BEE3-5C38E5F70A7D}"/>
            </c:ext>
          </c:extLst>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0</c:v>
                </c:pt>
                <c:pt idx="1">
                  <c:v>2</c:v>
                </c:pt>
                <c:pt idx="2">
                  <c:v>3</c:v>
                </c:pt>
                <c:pt idx="3">
                  <c:v>1</c:v>
                </c:pt>
                <c:pt idx="4">
                  <c:v>2</c:v>
                </c:pt>
                <c:pt idx="5">
                  <c:v>0</c:v>
                </c:pt>
              </c:numCache>
            </c:numRef>
          </c:val>
          <c:extLst xmlns:c16r2="http://schemas.microsoft.com/office/drawing/2015/06/chart">
            <c:ext xmlns:c16="http://schemas.microsoft.com/office/drawing/2014/chart" uri="{C3380CC4-5D6E-409C-BE32-E72D297353CC}">
              <c16:uniqueId val="{00000001-7939-4598-BEE3-5C38E5F70A7D}"/>
            </c:ext>
          </c:extLst>
        </c:ser>
        <c:dLbls>
          <c:showLegendKey val="0"/>
          <c:showVal val="0"/>
          <c:showCatName val="0"/>
          <c:showSerName val="0"/>
          <c:showPercent val="0"/>
          <c:showBubbleSize val="0"/>
        </c:dLbls>
        <c:gapWidth val="150"/>
        <c:axId val="353533728"/>
        <c:axId val="353534120"/>
      </c:barChart>
      <c:catAx>
        <c:axId val="353533728"/>
        <c:scaling>
          <c:orientation val="minMax"/>
        </c:scaling>
        <c:delete val="0"/>
        <c:axPos val="b"/>
        <c:numFmt formatCode="General" sourceLinked="0"/>
        <c:majorTickMark val="out"/>
        <c:minorTickMark val="none"/>
        <c:tickLblPos val="nextTo"/>
        <c:txPr>
          <a:bodyPr/>
          <a:lstStyle/>
          <a:p>
            <a:pPr>
              <a:defRPr sz="800"/>
            </a:pPr>
            <a:endParaRPr lang="es-MX"/>
          </a:p>
        </c:txPr>
        <c:crossAx val="353534120"/>
        <c:crosses val="autoZero"/>
        <c:auto val="1"/>
        <c:lblAlgn val="ctr"/>
        <c:lblOffset val="100"/>
        <c:noMultiLvlLbl val="0"/>
      </c:catAx>
      <c:valAx>
        <c:axId val="353534120"/>
        <c:scaling>
          <c:orientation val="minMax"/>
        </c:scaling>
        <c:delete val="0"/>
        <c:axPos val="l"/>
        <c:majorGridlines/>
        <c:numFmt formatCode="General" sourceLinked="1"/>
        <c:majorTickMark val="out"/>
        <c:minorTickMark val="none"/>
        <c:tickLblPos val="nextTo"/>
        <c:crossAx val="35353372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F5C9-45EB-80DF-E18CCC55C329}"/>
            </c:ext>
          </c:extLst>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1</c:v>
                </c:pt>
                <c:pt idx="1">
                  <c:v>1</c:v>
                </c:pt>
                <c:pt idx="2">
                  <c:v>4</c:v>
                </c:pt>
                <c:pt idx="3">
                  <c:v>1</c:v>
                </c:pt>
                <c:pt idx="4">
                  <c:v>1</c:v>
                </c:pt>
                <c:pt idx="5">
                  <c:v>0</c:v>
                </c:pt>
                <c:pt idx="6">
                  <c:v>8</c:v>
                </c:pt>
              </c:numCache>
            </c:numRef>
          </c:val>
          <c:extLst xmlns:c16r2="http://schemas.microsoft.com/office/drawing/2015/06/chart">
            <c:ext xmlns:c16="http://schemas.microsoft.com/office/drawing/2014/chart" uri="{C3380CC4-5D6E-409C-BE32-E72D297353CC}">
              <c16:uniqueId val="{00000001-F5C9-45EB-80DF-E18CCC55C329}"/>
            </c:ext>
          </c:extLst>
        </c:ser>
        <c:dLbls>
          <c:showLegendKey val="0"/>
          <c:showVal val="0"/>
          <c:showCatName val="0"/>
          <c:showSerName val="0"/>
          <c:showPercent val="0"/>
          <c:showBubbleSize val="0"/>
        </c:dLbls>
        <c:gapWidth val="150"/>
        <c:axId val="353534904"/>
        <c:axId val="353535296"/>
      </c:barChart>
      <c:catAx>
        <c:axId val="353534904"/>
        <c:scaling>
          <c:orientation val="minMax"/>
        </c:scaling>
        <c:delete val="0"/>
        <c:axPos val="b"/>
        <c:numFmt formatCode="General" sourceLinked="0"/>
        <c:majorTickMark val="out"/>
        <c:minorTickMark val="none"/>
        <c:tickLblPos val="nextTo"/>
        <c:crossAx val="353535296"/>
        <c:crosses val="autoZero"/>
        <c:auto val="1"/>
        <c:lblAlgn val="ctr"/>
        <c:lblOffset val="100"/>
        <c:noMultiLvlLbl val="0"/>
      </c:catAx>
      <c:valAx>
        <c:axId val="353535296"/>
        <c:scaling>
          <c:orientation val="minMax"/>
        </c:scaling>
        <c:delete val="0"/>
        <c:axPos val="l"/>
        <c:majorGridlines/>
        <c:numFmt formatCode="General" sourceLinked="1"/>
        <c:majorTickMark val="out"/>
        <c:minorTickMark val="none"/>
        <c:tickLblPos val="nextTo"/>
        <c:crossAx val="3535349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A531-4DA4-9A07-96404D7AB628}"/>
            </c:ext>
          </c:extLst>
        </c:ser>
        <c:ser>
          <c:idx val="1"/>
          <c:order val="1"/>
          <c:tx>
            <c:strRef>
              <c:f>Oct!$C$122</c:f>
              <c:strCache>
                <c:ptCount val="1"/>
                <c:pt idx="0">
                  <c:v>Mujer</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2</c:v>
                </c:pt>
                <c:pt idx="1">
                  <c:v>4</c:v>
                </c:pt>
                <c:pt idx="2">
                  <c:v>1</c:v>
                </c:pt>
                <c:pt idx="3">
                  <c:v>1</c:v>
                </c:pt>
                <c:pt idx="4">
                  <c:v>0</c:v>
                </c:pt>
                <c:pt idx="5">
                  <c:v>0</c:v>
                </c:pt>
                <c:pt idx="6">
                  <c:v>0</c:v>
                </c:pt>
                <c:pt idx="7">
                  <c:v>0</c:v>
                </c:pt>
                <c:pt idx="8">
                  <c:v>8</c:v>
                </c:pt>
              </c:numCache>
            </c:numRef>
          </c:val>
          <c:extLst xmlns:c16r2="http://schemas.microsoft.com/office/drawing/2015/06/chart">
            <c:ext xmlns:c16="http://schemas.microsoft.com/office/drawing/2014/chart" uri="{C3380CC4-5D6E-409C-BE32-E72D297353CC}">
              <c16:uniqueId val="{00000001-A531-4DA4-9A07-96404D7AB628}"/>
            </c:ext>
          </c:extLst>
        </c:ser>
        <c:dLbls>
          <c:showLegendKey val="0"/>
          <c:showVal val="0"/>
          <c:showCatName val="0"/>
          <c:showSerName val="0"/>
          <c:showPercent val="0"/>
          <c:showBubbleSize val="0"/>
        </c:dLbls>
        <c:gapWidth val="150"/>
        <c:axId val="353536080"/>
        <c:axId val="353536472"/>
      </c:barChart>
      <c:catAx>
        <c:axId val="353536080"/>
        <c:scaling>
          <c:orientation val="minMax"/>
        </c:scaling>
        <c:delete val="0"/>
        <c:axPos val="b"/>
        <c:numFmt formatCode="General" sourceLinked="0"/>
        <c:majorTickMark val="out"/>
        <c:minorTickMark val="none"/>
        <c:tickLblPos val="nextTo"/>
        <c:crossAx val="353536472"/>
        <c:crosses val="autoZero"/>
        <c:auto val="1"/>
        <c:lblAlgn val="ctr"/>
        <c:lblOffset val="100"/>
        <c:noMultiLvlLbl val="0"/>
      </c:catAx>
      <c:valAx>
        <c:axId val="353536472"/>
        <c:scaling>
          <c:orientation val="minMax"/>
        </c:scaling>
        <c:delete val="0"/>
        <c:axPos val="l"/>
        <c:majorGridlines/>
        <c:numFmt formatCode="General" sourceLinked="1"/>
        <c:majorTickMark val="out"/>
        <c:minorTickMark val="none"/>
        <c:tickLblPos val="nextTo"/>
        <c:crossAx val="353536080"/>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1</c:v>
                </c:pt>
                <c:pt idx="7">
                  <c:v>0</c:v>
                </c:pt>
                <c:pt idx="8">
                  <c:v>1</c:v>
                </c:pt>
              </c:numCache>
            </c:numRef>
          </c:val>
          <c:extLst xmlns:c16r2="http://schemas.microsoft.com/office/drawing/2015/06/chart">
            <c:ext xmlns:c16="http://schemas.microsoft.com/office/drawing/2014/chart" uri="{C3380CC4-5D6E-409C-BE32-E72D297353CC}">
              <c16:uniqueId val="{00000000-F946-4D6F-BA33-E4EFE49CD599}"/>
            </c:ext>
          </c:extLst>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6</c:v>
                </c:pt>
                <c:pt idx="1">
                  <c:v>1</c:v>
                </c:pt>
                <c:pt idx="2">
                  <c:v>0</c:v>
                </c:pt>
                <c:pt idx="3">
                  <c:v>1</c:v>
                </c:pt>
                <c:pt idx="4">
                  <c:v>0</c:v>
                </c:pt>
                <c:pt idx="5">
                  <c:v>0</c:v>
                </c:pt>
                <c:pt idx="6">
                  <c:v>0</c:v>
                </c:pt>
                <c:pt idx="7">
                  <c:v>0</c:v>
                </c:pt>
                <c:pt idx="8">
                  <c:v>8</c:v>
                </c:pt>
              </c:numCache>
            </c:numRef>
          </c:val>
          <c:extLst xmlns:c16r2="http://schemas.microsoft.com/office/drawing/2015/06/chart">
            <c:ext xmlns:c16="http://schemas.microsoft.com/office/drawing/2014/chart" uri="{C3380CC4-5D6E-409C-BE32-E72D297353CC}">
              <c16:uniqueId val="{00000001-F946-4D6F-BA33-E4EFE49CD599}"/>
            </c:ext>
          </c:extLst>
        </c:ser>
        <c:dLbls>
          <c:showLegendKey val="0"/>
          <c:showVal val="0"/>
          <c:showCatName val="0"/>
          <c:showSerName val="0"/>
          <c:showPercent val="0"/>
          <c:showBubbleSize val="0"/>
        </c:dLbls>
        <c:gapWidth val="150"/>
        <c:axId val="353537256"/>
        <c:axId val="353537648"/>
      </c:barChart>
      <c:catAx>
        <c:axId val="353537256"/>
        <c:scaling>
          <c:orientation val="minMax"/>
        </c:scaling>
        <c:delete val="0"/>
        <c:axPos val="b"/>
        <c:numFmt formatCode="General" sourceLinked="0"/>
        <c:majorTickMark val="out"/>
        <c:minorTickMark val="none"/>
        <c:tickLblPos val="nextTo"/>
        <c:crossAx val="353537648"/>
        <c:crosses val="autoZero"/>
        <c:auto val="1"/>
        <c:lblAlgn val="ctr"/>
        <c:lblOffset val="100"/>
        <c:noMultiLvlLbl val="0"/>
      </c:catAx>
      <c:valAx>
        <c:axId val="353537648"/>
        <c:scaling>
          <c:orientation val="minMax"/>
        </c:scaling>
        <c:delete val="0"/>
        <c:axPos val="l"/>
        <c:majorGridlines/>
        <c:numFmt formatCode="General" sourceLinked="1"/>
        <c:majorTickMark val="out"/>
        <c:minorTickMark val="none"/>
        <c:tickLblPos val="nextTo"/>
        <c:crossAx val="3535372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Oct!$B$202</c:f>
              <c:strCache>
                <c:ptCount val="1"/>
                <c:pt idx="0">
                  <c:v>Hombre</c:v>
                </c:pt>
              </c:strCache>
            </c:strRef>
          </c:tx>
          <c:invertIfNegative val="0"/>
          <c:cat>
            <c:strRef>
              <c:f>Oct!$A$203:$A$206</c:f>
              <c:strCache>
                <c:ptCount val="4"/>
                <c:pt idx="0">
                  <c:v>Jalisco</c:v>
                </c:pt>
                <c:pt idx="1">
                  <c:v>Otros</c:v>
                </c:pt>
                <c:pt idx="2">
                  <c:v>No Especificado</c:v>
                </c:pt>
                <c:pt idx="3">
                  <c:v>Total</c:v>
                </c:pt>
              </c:strCache>
            </c:strRef>
          </c:cat>
          <c:val>
            <c:numRef>
              <c:f>Oct!$B$203:$B$206</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C7A7-4F93-882A-736154C097FD}"/>
            </c:ext>
          </c:extLst>
        </c:ser>
        <c:ser>
          <c:idx val="1"/>
          <c:order val="1"/>
          <c:tx>
            <c:strRef>
              <c:f>Oct!$C$202</c:f>
              <c:strCache>
                <c:ptCount val="1"/>
                <c:pt idx="0">
                  <c:v>Mujer</c:v>
                </c:pt>
              </c:strCache>
            </c:strRef>
          </c:tx>
          <c:invertIfNegative val="0"/>
          <c:cat>
            <c:strRef>
              <c:f>Oct!$A$203:$A$206</c:f>
              <c:strCache>
                <c:ptCount val="4"/>
                <c:pt idx="0">
                  <c:v>Jalisco</c:v>
                </c:pt>
                <c:pt idx="1">
                  <c:v>Otros</c:v>
                </c:pt>
                <c:pt idx="2">
                  <c:v>No Especificado</c:v>
                </c:pt>
                <c:pt idx="3">
                  <c:v>Total</c:v>
                </c:pt>
              </c:strCache>
            </c:strRef>
          </c:cat>
          <c:val>
            <c:numRef>
              <c:f>Oct!$C$203:$C$206</c:f>
              <c:numCache>
                <c:formatCode>General</c:formatCode>
                <c:ptCount val="4"/>
                <c:pt idx="0">
                  <c:v>8</c:v>
                </c:pt>
                <c:pt idx="1">
                  <c:v>0</c:v>
                </c:pt>
                <c:pt idx="2">
                  <c:v>0</c:v>
                </c:pt>
                <c:pt idx="3">
                  <c:v>8</c:v>
                </c:pt>
              </c:numCache>
            </c:numRef>
          </c:val>
          <c:extLst xmlns:c16r2="http://schemas.microsoft.com/office/drawing/2015/06/chart">
            <c:ext xmlns:c16="http://schemas.microsoft.com/office/drawing/2014/chart" uri="{C3380CC4-5D6E-409C-BE32-E72D297353CC}">
              <c16:uniqueId val="{00000001-C7A7-4F93-882A-736154C097FD}"/>
            </c:ext>
          </c:extLst>
        </c:ser>
        <c:dLbls>
          <c:showLegendKey val="0"/>
          <c:showVal val="0"/>
          <c:showCatName val="0"/>
          <c:showSerName val="0"/>
          <c:showPercent val="0"/>
          <c:showBubbleSize val="0"/>
        </c:dLbls>
        <c:gapWidth val="150"/>
        <c:axId val="353538432"/>
        <c:axId val="353538824"/>
      </c:barChart>
      <c:catAx>
        <c:axId val="353538432"/>
        <c:scaling>
          <c:orientation val="minMax"/>
        </c:scaling>
        <c:delete val="0"/>
        <c:axPos val="b"/>
        <c:numFmt formatCode="General" sourceLinked="0"/>
        <c:majorTickMark val="out"/>
        <c:minorTickMark val="none"/>
        <c:tickLblPos val="nextTo"/>
        <c:crossAx val="353538824"/>
        <c:crosses val="autoZero"/>
        <c:auto val="1"/>
        <c:lblAlgn val="ctr"/>
        <c:lblOffset val="100"/>
        <c:noMultiLvlLbl val="0"/>
      </c:catAx>
      <c:valAx>
        <c:axId val="353538824"/>
        <c:scaling>
          <c:orientation val="minMax"/>
        </c:scaling>
        <c:delete val="0"/>
        <c:axPos val="l"/>
        <c:majorGridlines/>
        <c:numFmt formatCode="General" sourceLinked="1"/>
        <c:majorTickMark val="out"/>
        <c:minorTickMark val="none"/>
        <c:tickLblPos val="nextTo"/>
        <c:crossAx val="3535384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Oct!$B$230</c:f>
              <c:strCache>
                <c:ptCount val="1"/>
                <c:pt idx="0">
                  <c:v>Hombre</c:v>
                </c:pt>
              </c:strCache>
            </c:strRef>
          </c:tx>
          <c:invertIfNegative val="0"/>
          <c:cat>
            <c:strRef>
              <c:f>Oct!$A$231:$A$233</c:f>
              <c:strCache>
                <c:ptCount val="3"/>
                <c:pt idx="0">
                  <c:v>Sin Violencia</c:v>
                </c:pt>
                <c:pt idx="1">
                  <c:v>Con Violencia</c:v>
                </c:pt>
                <c:pt idx="2">
                  <c:v>Total</c:v>
                </c:pt>
              </c:strCache>
            </c:strRef>
          </c:cat>
          <c:val>
            <c:numRef>
              <c:f>Oct!$B$231:$B$233</c:f>
              <c:numCache>
                <c:formatCode>General</c:formatCode>
                <c:ptCount val="3"/>
                <c:pt idx="0">
                  <c:v>0</c:v>
                </c:pt>
                <c:pt idx="1">
                  <c:v>1</c:v>
                </c:pt>
                <c:pt idx="2">
                  <c:v>1</c:v>
                </c:pt>
              </c:numCache>
            </c:numRef>
          </c:val>
          <c:extLst xmlns:c16r2="http://schemas.microsoft.com/office/drawing/2015/06/chart">
            <c:ext xmlns:c16="http://schemas.microsoft.com/office/drawing/2014/chart" uri="{C3380CC4-5D6E-409C-BE32-E72D297353CC}">
              <c16:uniqueId val="{00000000-5A6C-4AA6-9250-36D9FE502B27}"/>
            </c:ext>
          </c:extLst>
        </c:ser>
        <c:ser>
          <c:idx val="1"/>
          <c:order val="1"/>
          <c:tx>
            <c:strRef>
              <c:f>Oct!$C$230</c:f>
              <c:strCache>
                <c:ptCount val="1"/>
                <c:pt idx="0">
                  <c:v>Mujer</c:v>
                </c:pt>
              </c:strCache>
            </c:strRef>
          </c:tx>
          <c:invertIfNegative val="0"/>
          <c:cat>
            <c:strRef>
              <c:f>Oct!$A$231:$A$233</c:f>
              <c:strCache>
                <c:ptCount val="3"/>
                <c:pt idx="0">
                  <c:v>Sin Violencia</c:v>
                </c:pt>
                <c:pt idx="1">
                  <c:v>Con Violencia</c:v>
                </c:pt>
                <c:pt idx="2">
                  <c:v>Total</c:v>
                </c:pt>
              </c:strCache>
            </c:strRef>
          </c:cat>
          <c:val>
            <c:numRef>
              <c:f>Oct!$C$231:$C$233</c:f>
              <c:numCache>
                <c:formatCode>General</c:formatCode>
                <c:ptCount val="3"/>
                <c:pt idx="0">
                  <c:v>2</c:v>
                </c:pt>
                <c:pt idx="1">
                  <c:v>6</c:v>
                </c:pt>
                <c:pt idx="2">
                  <c:v>8</c:v>
                </c:pt>
              </c:numCache>
            </c:numRef>
          </c:val>
          <c:extLst xmlns:c16r2="http://schemas.microsoft.com/office/drawing/2015/06/chart">
            <c:ext xmlns:c16="http://schemas.microsoft.com/office/drawing/2014/chart" uri="{C3380CC4-5D6E-409C-BE32-E72D297353CC}">
              <c16:uniqueId val="{00000001-5A6C-4AA6-9250-36D9FE502B27}"/>
            </c:ext>
          </c:extLst>
        </c:ser>
        <c:dLbls>
          <c:showLegendKey val="0"/>
          <c:showVal val="0"/>
          <c:showCatName val="0"/>
          <c:showSerName val="0"/>
          <c:showPercent val="0"/>
          <c:showBubbleSize val="0"/>
        </c:dLbls>
        <c:gapWidth val="150"/>
        <c:axId val="353539608"/>
        <c:axId val="353540000"/>
      </c:barChart>
      <c:catAx>
        <c:axId val="353539608"/>
        <c:scaling>
          <c:orientation val="minMax"/>
        </c:scaling>
        <c:delete val="0"/>
        <c:axPos val="b"/>
        <c:numFmt formatCode="General" sourceLinked="0"/>
        <c:majorTickMark val="out"/>
        <c:minorTickMark val="none"/>
        <c:tickLblPos val="nextTo"/>
        <c:crossAx val="353540000"/>
        <c:crosses val="autoZero"/>
        <c:auto val="1"/>
        <c:lblAlgn val="ctr"/>
        <c:lblOffset val="100"/>
        <c:noMultiLvlLbl val="0"/>
      </c:catAx>
      <c:valAx>
        <c:axId val="353540000"/>
        <c:scaling>
          <c:orientation val="minMax"/>
        </c:scaling>
        <c:delete val="0"/>
        <c:axPos val="l"/>
        <c:majorGridlines/>
        <c:numFmt formatCode="General" sourceLinked="1"/>
        <c:majorTickMark val="out"/>
        <c:minorTickMark val="none"/>
        <c:tickLblPos val="nextTo"/>
        <c:crossAx val="3535396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Oct!$B$253</c:f>
              <c:strCache>
                <c:ptCount val="1"/>
                <c:pt idx="0">
                  <c:v>Hombre</c:v>
                </c:pt>
              </c:strCache>
            </c:strRef>
          </c:tx>
          <c:invertIfNegative val="0"/>
          <c:cat>
            <c:strRef>
              <c:f>Oct!$A$254:$A$258</c:f>
              <c:strCache>
                <c:ptCount val="5"/>
                <c:pt idx="0">
                  <c:v>Física</c:v>
                </c:pt>
                <c:pt idx="1">
                  <c:v>Psicológica</c:v>
                </c:pt>
                <c:pt idx="2">
                  <c:v>Económica</c:v>
                </c:pt>
                <c:pt idx="3">
                  <c:v>Sexual</c:v>
                </c:pt>
                <c:pt idx="4">
                  <c:v>Patrimonial</c:v>
                </c:pt>
              </c:strCache>
            </c:strRef>
          </c:cat>
          <c:val>
            <c:numRef>
              <c:f>Oct!$B$254:$B$258</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0-0158-4B2F-B551-EF7A8AB0F20D}"/>
            </c:ext>
          </c:extLst>
        </c:ser>
        <c:ser>
          <c:idx val="1"/>
          <c:order val="1"/>
          <c:tx>
            <c:strRef>
              <c:f>Oct!$C$253</c:f>
              <c:strCache>
                <c:ptCount val="1"/>
                <c:pt idx="0">
                  <c:v>Mujer</c:v>
                </c:pt>
              </c:strCache>
            </c:strRef>
          </c:tx>
          <c:invertIfNegative val="0"/>
          <c:cat>
            <c:strRef>
              <c:f>Oct!$A$254:$A$258</c:f>
              <c:strCache>
                <c:ptCount val="5"/>
                <c:pt idx="0">
                  <c:v>Física</c:v>
                </c:pt>
                <c:pt idx="1">
                  <c:v>Psicológica</c:v>
                </c:pt>
                <c:pt idx="2">
                  <c:v>Económica</c:v>
                </c:pt>
                <c:pt idx="3">
                  <c:v>Sexual</c:v>
                </c:pt>
                <c:pt idx="4">
                  <c:v>Patrimonial</c:v>
                </c:pt>
              </c:strCache>
            </c:strRef>
          </c:cat>
          <c:val>
            <c:numRef>
              <c:f>Oct!$C$254:$C$258</c:f>
              <c:numCache>
                <c:formatCode>General</c:formatCode>
                <c:ptCount val="5"/>
                <c:pt idx="0">
                  <c:v>1</c:v>
                </c:pt>
                <c:pt idx="1">
                  <c:v>6</c:v>
                </c:pt>
                <c:pt idx="2">
                  <c:v>3</c:v>
                </c:pt>
                <c:pt idx="3">
                  <c:v>0</c:v>
                </c:pt>
                <c:pt idx="4">
                  <c:v>0</c:v>
                </c:pt>
              </c:numCache>
            </c:numRef>
          </c:val>
          <c:extLst xmlns:c16r2="http://schemas.microsoft.com/office/drawing/2015/06/chart">
            <c:ext xmlns:c16="http://schemas.microsoft.com/office/drawing/2014/chart" uri="{C3380CC4-5D6E-409C-BE32-E72D297353CC}">
              <c16:uniqueId val="{00000001-0158-4B2F-B551-EF7A8AB0F20D}"/>
            </c:ext>
          </c:extLst>
        </c:ser>
        <c:dLbls>
          <c:showLegendKey val="0"/>
          <c:showVal val="0"/>
          <c:showCatName val="0"/>
          <c:showSerName val="0"/>
          <c:showPercent val="0"/>
          <c:showBubbleSize val="0"/>
        </c:dLbls>
        <c:gapWidth val="150"/>
        <c:axId val="353540784"/>
        <c:axId val="353541176"/>
      </c:barChart>
      <c:catAx>
        <c:axId val="353540784"/>
        <c:scaling>
          <c:orientation val="minMax"/>
        </c:scaling>
        <c:delete val="0"/>
        <c:axPos val="b"/>
        <c:numFmt formatCode="General" sourceLinked="0"/>
        <c:majorTickMark val="out"/>
        <c:minorTickMark val="none"/>
        <c:tickLblPos val="nextTo"/>
        <c:crossAx val="353541176"/>
        <c:crosses val="autoZero"/>
        <c:auto val="1"/>
        <c:lblAlgn val="ctr"/>
        <c:lblOffset val="100"/>
        <c:noMultiLvlLbl val="0"/>
      </c:catAx>
      <c:valAx>
        <c:axId val="353541176"/>
        <c:scaling>
          <c:orientation val="minMax"/>
        </c:scaling>
        <c:delete val="0"/>
        <c:axPos val="l"/>
        <c:majorGridlines/>
        <c:numFmt formatCode="General" sourceLinked="1"/>
        <c:majorTickMark val="out"/>
        <c:minorTickMark val="none"/>
        <c:tickLblPos val="nextTo"/>
        <c:crossAx val="3535407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Oct!$B$284</c:f>
              <c:strCache>
                <c:ptCount val="1"/>
                <c:pt idx="0">
                  <c:v>Hombre</c:v>
                </c:pt>
              </c:strCache>
            </c:strRef>
          </c:tx>
          <c:invertIfNegative val="0"/>
          <c:cat>
            <c:strRef>
              <c:f>Oct!$A$285:$A$292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Oct!$B$285:$B$292</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5D74-4C70-BE8D-473DDC5CFE7C}"/>
            </c:ext>
          </c:extLst>
        </c:ser>
        <c:ser>
          <c:idx val="1"/>
          <c:order val="1"/>
          <c:tx>
            <c:strRef>
              <c:f>Oct!$C$284</c:f>
              <c:strCache>
                <c:ptCount val="1"/>
                <c:pt idx="0">
                  <c:v>Mujer</c:v>
                </c:pt>
              </c:strCache>
            </c:strRef>
          </c:tx>
          <c:invertIfNegative val="0"/>
          <c:cat>
            <c:strRef>
              <c:f>Oct!$A$285:$A$292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Oct!$C$285:$C$292</c:f>
              <c:numCache>
                <c:formatCode>General</c:formatCode>
                <c:ptCount val="8"/>
                <c:pt idx="0">
                  <c:v>6</c:v>
                </c:pt>
                <c:pt idx="1">
                  <c:v>0</c:v>
                </c:pt>
                <c:pt idx="2">
                  <c:v>0</c:v>
                </c:pt>
                <c:pt idx="3">
                  <c:v>0</c:v>
                </c:pt>
                <c:pt idx="4">
                  <c:v>0</c:v>
                </c:pt>
                <c:pt idx="5">
                  <c:v>0</c:v>
                </c:pt>
                <c:pt idx="6">
                  <c:v>0</c:v>
                </c:pt>
                <c:pt idx="7">
                  <c:v>6</c:v>
                </c:pt>
              </c:numCache>
            </c:numRef>
          </c:val>
          <c:extLst xmlns:c16r2="http://schemas.microsoft.com/office/drawing/2015/06/chart">
            <c:ext xmlns:c16="http://schemas.microsoft.com/office/drawing/2014/chart" uri="{C3380CC4-5D6E-409C-BE32-E72D297353CC}">
              <c16:uniqueId val="{00000001-5D74-4C70-BE8D-473DDC5CFE7C}"/>
            </c:ext>
          </c:extLst>
        </c:ser>
        <c:dLbls>
          <c:showLegendKey val="0"/>
          <c:showVal val="0"/>
          <c:showCatName val="0"/>
          <c:showSerName val="0"/>
          <c:showPercent val="0"/>
          <c:showBubbleSize val="0"/>
        </c:dLbls>
        <c:gapWidth val="150"/>
        <c:axId val="353411240"/>
        <c:axId val="353411632"/>
      </c:barChart>
      <c:catAx>
        <c:axId val="353411240"/>
        <c:scaling>
          <c:orientation val="minMax"/>
        </c:scaling>
        <c:delete val="0"/>
        <c:axPos val="b"/>
        <c:numFmt formatCode="General" sourceLinked="0"/>
        <c:majorTickMark val="out"/>
        <c:minorTickMark val="none"/>
        <c:tickLblPos val="nextTo"/>
        <c:crossAx val="353411632"/>
        <c:crosses val="autoZero"/>
        <c:auto val="1"/>
        <c:lblAlgn val="ctr"/>
        <c:lblOffset val="100"/>
        <c:noMultiLvlLbl val="0"/>
      </c:catAx>
      <c:valAx>
        <c:axId val="353411632"/>
        <c:scaling>
          <c:orientation val="minMax"/>
        </c:scaling>
        <c:delete val="0"/>
        <c:axPos val="l"/>
        <c:majorGridlines/>
        <c:numFmt formatCode="General" sourceLinked="1"/>
        <c:majorTickMark val="out"/>
        <c:minorTickMark val="none"/>
        <c:tickLblPos val="nextTo"/>
        <c:crossAx val="3534112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D8E-4074-AD99-996ED1DE5C2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4622256"/>
        <c:axId val="354622648"/>
      </c:barChart>
      <c:catAx>
        <c:axId val="3546222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4622648"/>
        <c:crosses val="autoZero"/>
        <c:auto val="1"/>
        <c:lblAlgn val="ctr"/>
        <c:lblOffset val="100"/>
        <c:tickLblSkip val="1"/>
        <c:tickMarkSkip val="1"/>
        <c:noMultiLvlLbl val="0"/>
      </c:catAx>
      <c:valAx>
        <c:axId val="354622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46222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image" Target="../media/image3.jpeg"/><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image" Target="../media/image4.png"/></Relationships>
</file>

<file path=xl/drawings/_rels/drawing14.xml.rels><?xml version="1.0" encoding="UTF-8" standalone="yes"?>
<Relationships xmlns="http://schemas.openxmlformats.org/package/2006/relationships"><Relationship Id="rId8" Type="http://schemas.openxmlformats.org/officeDocument/2006/relationships/chart" Target="../charts/chart45.xml"/><Relationship Id="rId13" Type="http://schemas.openxmlformats.org/officeDocument/2006/relationships/chart" Target="../charts/chart50.xml"/><Relationship Id="rId3" Type="http://schemas.openxmlformats.org/officeDocument/2006/relationships/image" Target="../media/image3.jpeg"/><Relationship Id="rId7" Type="http://schemas.openxmlformats.org/officeDocument/2006/relationships/chart" Target="../charts/chart44.xml"/><Relationship Id="rId12" Type="http://schemas.openxmlformats.org/officeDocument/2006/relationships/chart" Target="../charts/chart49.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3.xml"/><Relationship Id="rId11" Type="http://schemas.openxmlformats.org/officeDocument/2006/relationships/chart" Target="../charts/chart48.xml"/><Relationship Id="rId5" Type="http://schemas.openxmlformats.org/officeDocument/2006/relationships/chart" Target="../charts/chart42.xml"/><Relationship Id="rId10" Type="http://schemas.openxmlformats.org/officeDocument/2006/relationships/chart" Target="../charts/chart47.xml"/><Relationship Id="rId4" Type="http://schemas.openxmlformats.org/officeDocument/2006/relationships/chart" Target="../charts/chart41.xml"/><Relationship Id="rId9" Type="http://schemas.openxmlformats.org/officeDocument/2006/relationships/chart" Target="../charts/chart46.xml"/><Relationship Id="rId14" Type="http://schemas.openxmlformats.org/officeDocument/2006/relationships/image" Target="../media/image4.png"/></Relationships>
</file>

<file path=xl/drawings/_rels/drawing15.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image" Target="../media/image3.jpeg"/><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 Id="rId14" Type="http://schemas.openxmlformats.org/officeDocument/2006/relationships/image" Target="../media/image4.png"/></Relationships>
</file>

<file path=xl/drawings/_rels/drawing16.xml.rels><?xml version="1.0" encoding="UTF-8" standalone="yes"?>
<Relationships xmlns="http://schemas.openxmlformats.org/package/2006/relationships"><Relationship Id="rId8" Type="http://schemas.openxmlformats.org/officeDocument/2006/relationships/chart" Target="../charts/chart69.xml"/><Relationship Id="rId13" Type="http://schemas.openxmlformats.org/officeDocument/2006/relationships/chart" Target="../charts/chart74.xml"/><Relationship Id="rId3" Type="http://schemas.openxmlformats.org/officeDocument/2006/relationships/image" Target="../media/image3.jpeg"/><Relationship Id="rId7" Type="http://schemas.openxmlformats.org/officeDocument/2006/relationships/chart" Target="../charts/chart68.xml"/><Relationship Id="rId12" Type="http://schemas.openxmlformats.org/officeDocument/2006/relationships/chart" Target="../charts/chart73.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7.xml"/><Relationship Id="rId11" Type="http://schemas.openxmlformats.org/officeDocument/2006/relationships/chart" Target="../charts/chart72.xml"/><Relationship Id="rId5" Type="http://schemas.openxmlformats.org/officeDocument/2006/relationships/chart" Target="../charts/chart66.xml"/><Relationship Id="rId10" Type="http://schemas.openxmlformats.org/officeDocument/2006/relationships/chart" Target="../charts/chart71.xml"/><Relationship Id="rId4" Type="http://schemas.openxmlformats.org/officeDocument/2006/relationships/chart" Target="../charts/chart65.xml"/><Relationship Id="rId9" Type="http://schemas.openxmlformats.org/officeDocument/2006/relationships/chart" Target="../charts/chart70.xml"/><Relationship Id="rId14" Type="http://schemas.openxmlformats.org/officeDocument/2006/relationships/image" Target="../media/image4.png"/></Relationships>
</file>

<file path=xl/drawings/_rels/drawing17.xml.rels><?xml version="1.0" encoding="UTF-8" standalone="yes"?>
<Relationships xmlns="http://schemas.openxmlformats.org/package/2006/relationships"><Relationship Id="rId8" Type="http://schemas.openxmlformats.org/officeDocument/2006/relationships/chart" Target="../charts/chart81.xml"/><Relationship Id="rId13" Type="http://schemas.openxmlformats.org/officeDocument/2006/relationships/chart" Target="../charts/chart86.xml"/><Relationship Id="rId3" Type="http://schemas.openxmlformats.org/officeDocument/2006/relationships/image" Target="../media/image3.jpeg"/><Relationship Id="rId7" Type="http://schemas.openxmlformats.org/officeDocument/2006/relationships/chart" Target="../charts/chart80.xml"/><Relationship Id="rId12" Type="http://schemas.openxmlformats.org/officeDocument/2006/relationships/chart" Target="../charts/chart85.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9.xml"/><Relationship Id="rId11" Type="http://schemas.openxmlformats.org/officeDocument/2006/relationships/chart" Target="../charts/chart84.xml"/><Relationship Id="rId5" Type="http://schemas.openxmlformats.org/officeDocument/2006/relationships/chart" Target="../charts/chart78.xml"/><Relationship Id="rId10" Type="http://schemas.openxmlformats.org/officeDocument/2006/relationships/chart" Target="../charts/chart83.xml"/><Relationship Id="rId4" Type="http://schemas.openxmlformats.org/officeDocument/2006/relationships/chart" Target="../charts/chart77.xml"/><Relationship Id="rId9" Type="http://schemas.openxmlformats.org/officeDocument/2006/relationships/chart" Target="../charts/chart82.xml"/><Relationship Id="rId14" Type="http://schemas.openxmlformats.org/officeDocument/2006/relationships/image" Target="../media/image4.png"/></Relationships>
</file>

<file path=xl/drawings/_rels/drawing18.xml.rels><?xml version="1.0" encoding="UTF-8" standalone="yes"?>
<Relationships xmlns="http://schemas.openxmlformats.org/package/2006/relationships"><Relationship Id="rId8" Type="http://schemas.openxmlformats.org/officeDocument/2006/relationships/chart" Target="../charts/chart93.xml"/><Relationship Id="rId13" Type="http://schemas.openxmlformats.org/officeDocument/2006/relationships/chart" Target="../charts/chart98.xml"/><Relationship Id="rId3" Type="http://schemas.openxmlformats.org/officeDocument/2006/relationships/image" Target="../media/image3.jpeg"/><Relationship Id="rId7" Type="http://schemas.openxmlformats.org/officeDocument/2006/relationships/chart" Target="../charts/chart92.xml"/><Relationship Id="rId12" Type="http://schemas.openxmlformats.org/officeDocument/2006/relationships/chart" Target="../charts/chart97.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91.xml"/><Relationship Id="rId11" Type="http://schemas.openxmlformats.org/officeDocument/2006/relationships/chart" Target="../charts/chart96.xml"/><Relationship Id="rId5" Type="http://schemas.openxmlformats.org/officeDocument/2006/relationships/chart" Target="../charts/chart90.xml"/><Relationship Id="rId10" Type="http://schemas.openxmlformats.org/officeDocument/2006/relationships/chart" Target="../charts/chart95.xml"/><Relationship Id="rId4" Type="http://schemas.openxmlformats.org/officeDocument/2006/relationships/chart" Target="../charts/chart89.xml"/><Relationship Id="rId9" Type="http://schemas.openxmlformats.org/officeDocument/2006/relationships/chart" Target="../charts/chart94.xml"/><Relationship Id="rId14" Type="http://schemas.openxmlformats.org/officeDocument/2006/relationships/image" Target="../media/image4.png"/></Relationships>
</file>

<file path=xl/drawings/_rels/drawing19.xml.rels><?xml version="1.0" encoding="UTF-8" standalone="yes"?>
<Relationships xmlns="http://schemas.openxmlformats.org/package/2006/relationships"><Relationship Id="rId8" Type="http://schemas.openxmlformats.org/officeDocument/2006/relationships/chart" Target="../charts/chart105.xml"/><Relationship Id="rId13" Type="http://schemas.openxmlformats.org/officeDocument/2006/relationships/chart" Target="../charts/chart110.xml"/><Relationship Id="rId3" Type="http://schemas.openxmlformats.org/officeDocument/2006/relationships/image" Target="../media/image3.jpeg"/><Relationship Id="rId7" Type="http://schemas.openxmlformats.org/officeDocument/2006/relationships/chart" Target="../charts/chart104.xml"/><Relationship Id="rId12" Type="http://schemas.openxmlformats.org/officeDocument/2006/relationships/chart" Target="../charts/chart109.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3.xml"/><Relationship Id="rId11" Type="http://schemas.openxmlformats.org/officeDocument/2006/relationships/chart" Target="../charts/chart108.xml"/><Relationship Id="rId5" Type="http://schemas.openxmlformats.org/officeDocument/2006/relationships/chart" Target="../charts/chart102.xml"/><Relationship Id="rId10" Type="http://schemas.openxmlformats.org/officeDocument/2006/relationships/chart" Target="../charts/chart107.xml"/><Relationship Id="rId4" Type="http://schemas.openxmlformats.org/officeDocument/2006/relationships/chart" Target="../charts/chart101.xml"/><Relationship Id="rId9" Type="http://schemas.openxmlformats.org/officeDocument/2006/relationships/chart" Target="../charts/chart106.xml"/><Relationship Id="rId1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0.xml.rels><?xml version="1.0" encoding="UTF-8" standalone="yes"?>
<Relationships xmlns="http://schemas.openxmlformats.org/package/2006/relationships"><Relationship Id="rId8" Type="http://schemas.openxmlformats.org/officeDocument/2006/relationships/chart" Target="../charts/chart117.xml"/><Relationship Id="rId13" Type="http://schemas.openxmlformats.org/officeDocument/2006/relationships/chart" Target="../charts/chart122.xml"/><Relationship Id="rId3" Type="http://schemas.openxmlformats.org/officeDocument/2006/relationships/image" Target="../media/image3.jpeg"/><Relationship Id="rId7" Type="http://schemas.openxmlformats.org/officeDocument/2006/relationships/chart" Target="../charts/chart116.xml"/><Relationship Id="rId12" Type="http://schemas.openxmlformats.org/officeDocument/2006/relationships/chart" Target="../charts/chart121.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5.xml"/><Relationship Id="rId11" Type="http://schemas.openxmlformats.org/officeDocument/2006/relationships/chart" Target="../charts/chart120.xml"/><Relationship Id="rId5" Type="http://schemas.openxmlformats.org/officeDocument/2006/relationships/chart" Target="../charts/chart114.xml"/><Relationship Id="rId10" Type="http://schemas.openxmlformats.org/officeDocument/2006/relationships/chart" Target="../charts/chart119.xml"/><Relationship Id="rId4" Type="http://schemas.openxmlformats.org/officeDocument/2006/relationships/chart" Target="../charts/chart113.xml"/><Relationship Id="rId9" Type="http://schemas.openxmlformats.org/officeDocument/2006/relationships/chart" Target="../charts/chart118.xml"/><Relationship Id="rId14" Type="http://schemas.openxmlformats.org/officeDocument/2006/relationships/image" Target="../media/image4.png"/></Relationships>
</file>

<file path=xl/drawings/_rels/drawing21.xml.rels><?xml version="1.0" encoding="UTF-8" standalone="yes"?>
<Relationships xmlns="http://schemas.openxmlformats.org/package/2006/relationships"><Relationship Id="rId8" Type="http://schemas.openxmlformats.org/officeDocument/2006/relationships/chart" Target="../charts/chart129.xml"/><Relationship Id="rId13" Type="http://schemas.openxmlformats.org/officeDocument/2006/relationships/chart" Target="../charts/chart134.xml"/><Relationship Id="rId3" Type="http://schemas.openxmlformats.org/officeDocument/2006/relationships/image" Target="../media/image3.jpeg"/><Relationship Id="rId7" Type="http://schemas.openxmlformats.org/officeDocument/2006/relationships/chart" Target="../charts/chart128.xml"/><Relationship Id="rId12" Type="http://schemas.openxmlformats.org/officeDocument/2006/relationships/chart" Target="../charts/chart133.xml"/><Relationship Id="rId2" Type="http://schemas.openxmlformats.org/officeDocument/2006/relationships/chart" Target="../charts/chart124.xml"/><Relationship Id="rId1" Type="http://schemas.openxmlformats.org/officeDocument/2006/relationships/chart" Target="../charts/chart123.xml"/><Relationship Id="rId6" Type="http://schemas.openxmlformats.org/officeDocument/2006/relationships/chart" Target="../charts/chart127.xml"/><Relationship Id="rId11" Type="http://schemas.openxmlformats.org/officeDocument/2006/relationships/chart" Target="../charts/chart132.xml"/><Relationship Id="rId5" Type="http://schemas.openxmlformats.org/officeDocument/2006/relationships/chart" Target="../charts/chart126.xml"/><Relationship Id="rId10" Type="http://schemas.openxmlformats.org/officeDocument/2006/relationships/chart" Target="../charts/chart131.xml"/><Relationship Id="rId4" Type="http://schemas.openxmlformats.org/officeDocument/2006/relationships/chart" Target="../charts/chart125.xml"/><Relationship Id="rId9" Type="http://schemas.openxmlformats.org/officeDocument/2006/relationships/chart" Target="../charts/chart130.xml"/><Relationship Id="rId1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6" name="Picture 8" descr="Descripción: ijmlogogranformato">
          <a:extLst>
            <a:ext uri="{FF2B5EF4-FFF2-40B4-BE49-F238E27FC236}">
              <a16:creationId xmlns=""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a:extLst>
            <a:ext uri="{FF2B5EF4-FFF2-40B4-BE49-F238E27FC236}">
              <a16:creationId xmlns=""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a:extLst>
            <a:ext uri="{FF2B5EF4-FFF2-40B4-BE49-F238E27FC236}">
              <a16:creationId xmlns=""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a:extLst>
            <a:ext uri="{FF2B5EF4-FFF2-40B4-BE49-F238E27FC236}">
              <a16:creationId xmlns=""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a:extLst>
            <a:ext uri="{FF2B5EF4-FFF2-40B4-BE49-F238E27FC236}">
              <a16:creationId xmlns=""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a:extLst>
            <a:ext uri="{FF2B5EF4-FFF2-40B4-BE49-F238E27FC236}">
              <a16:creationId xmlns=""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4" name="17 Gráfico">
          <a:extLst>
            <a:ext uri="{FF2B5EF4-FFF2-40B4-BE49-F238E27FC236}">
              <a16:creationId xmlns=""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5" name="21 Gráfico">
          <a:extLst>
            <a:ext uri="{FF2B5EF4-FFF2-40B4-BE49-F238E27FC236}">
              <a16:creationId xmlns=""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6" name="22 Gráfico">
          <a:extLst>
            <a:ext uri="{FF2B5EF4-FFF2-40B4-BE49-F238E27FC236}">
              <a16:creationId xmlns=""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7" name="23 Gráfico">
          <a:extLst>
            <a:ext uri="{FF2B5EF4-FFF2-40B4-BE49-F238E27FC236}">
              <a16:creationId xmlns="" xmlns:a16="http://schemas.microsoft.com/office/drawing/2014/main" id="{00000000-0008-0000-0C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2</xdr:col>
      <xdr:colOff>809625</xdr:colOff>
      <xdr:row>0</xdr:row>
      <xdr:rowOff>19050</xdr:rowOff>
    </xdr:from>
    <xdr:to>
      <xdr:col>3</xdr:col>
      <xdr:colOff>809625</xdr:colOff>
      <xdr:row>2</xdr:row>
      <xdr:rowOff>95250</xdr:rowOff>
    </xdr:to>
    <xdr:pic>
      <xdr:nvPicPr>
        <xdr:cNvPr id="18" name="Imagen 17" descr="C:\Users\instituto mujer\Desktop\Logo Jal.png">
          <a:extLst>
            <a:ext uri="{FF2B5EF4-FFF2-40B4-BE49-F238E27FC236}">
              <a16:creationId xmlns="" xmlns:a16="http://schemas.microsoft.com/office/drawing/2014/main" id="{00000000-0008-0000-0C00-000012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 xmlns:a16="http://schemas.microsoft.com/office/drawing/2014/main" id="{00000000-0008-0000-0D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 xmlns:a16="http://schemas.microsoft.com/office/drawing/2014/main" id="{00000000-0008-0000-0D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 xmlns:a16="http://schemas.microsoft.com/office/drawing/2014/main" id="{00000000-0008-0000-0D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15.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 xmlns:a16="http://schemas.microsoft.com/office/drawing/2014/main" id="{00000000-0008-0000-0E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16.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 xmlns:a16="http://schemas.microsoft.com/office/drawing/2014/main" id="{00000000-0008-0000-0F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 xmlns:a16="http://schemas.microsoft.com/office/drawing/2014/main" id="{00000000-0008-0000-0F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 xmlns:a16="http://schemas.microsoft.com/office/drawing/2014/main" id="{00000000-0008-0000-0F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 xmlns:a16="http://schemas.microsoft.com/office/drawing/2014/main" id="{00000000-0008-0000-0F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 xmlns:a16="http://schemas.microsoft.com/office/drawing/2014/main" id="{00000000-0008-0000-0F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 xmlns:a16="http://schemas.microsoft.com/office/drawing/2014/main" id="{00000000-0008-0000-0F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 xmlns:a16="http://schemas.microsoft.com/office/drawing/2014/main" id="{00000000-0008-0000-0F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17.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 xmlns:a16="http://schemas.microsoft.com/office/drawing/2014/main" id="{00000000-0008-0000-0E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18.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xmlns=""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a16="http://schemas.microsoft.com/office/drawing/2014/main" xmlns=""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a16="http://schemas.microsoft.com/office/drawing/2014/main" xmlns=""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a16="http://schemas.microsoft.com/office/drawing/2014/main" xmlns=""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a16="http://schemas.microsoft.com/office/drawing/2014/main" xmlns=""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a16="http://schemas.microsoft.com/office/drawing/2014/main" xmlns=""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a16="http://schemas.microsoft.com/office/drawing/2014/main" xmlns=""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a16="http://schemas.microsoft.com/office/drawing/2014/main" xmlns=""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a16="http://schemas.microsoft.com/office/drawing/2014/main" xmlns=""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a16="http://schemas.microsoft.com/office/drawing/2014/main" xmlns=""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a16="http://schemas.microsoft.com/office/drawing/2014/main" xmlns=""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a16="http://schemas.microsoft.com/office/drawing/2014/main" xmlns=""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a16="http://schemas.microsoft.com/office/drawing/2014/main" xmlns="" id="{00000000-0008-0000-0E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19.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xmlns=""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a16="http://schemas.microsoft.com/office/drawing/2014/main" xmlns=""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a16="http://schemas.microsoft.com/office/drawing/2014/main" xmlns=""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a16="http://schemas.microsoft.com/office/drawing/2014/main" xmlns=""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a16="http://schemas.microsoft.com/office/drawing/2014/main" xmlns=""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a16="http://schemas.microsoft.com/office/drawing/2014/main" xmlns=""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a16="http://schemas.microsoft.com/office/drawing/2014/main" xmlns=""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a16="http://schemas.microsoft.com/office/drawing/2014/main" xmlns=""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a16="http://schemas.microsoft.com/office/drawing/2014/main" xmlns=""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a16="http://schemas.microsoft.com/office/drawing/2014/main" xmlns=""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a16="http://schemas.microsoft.com/office/drawing/2014/main" xmlns=""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a16="http://schemas.microsoft.com/office/drawing/2014/main" xmlns=""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a16="http://schemas.microsoft.com/office/drawing/2014/main" xmlns="" id="{00000000-0008-0000-0E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xmlns=""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a16="http://schemas.microsoft.com/office/drawing/2014/main" xmlns=""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a16="http://schemas.microsoft.com/office/drawing/2014/main" xmlns=""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a16="http://schemas.microsoft.com/office/drawing/2014/main" xmlns=""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a16="http://schemas.microsoft.com/office/drawing/2014/main" xmlns=""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a16="http://schemas.microsoft.com/office/drawing/2014/main" xmlns=""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a16="http://schemas.microsoft.com/office/drawing/2014/main" xmlns=""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a16="http://schemas.microsoft.com/office/drawing/2014/main" xmlns=""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a16="http://schemas.microsoft.com/office/drawing/2014/main" xmlns=""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a16="http://schemas.microsoft.com/office/drawing/2014/main" xmlns=""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a16="http://schemas.microsoft.com/office/drawing/2014/main" xmlns=""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a16="http://schemas.microsoft.com/office/drawing/2014/main" xmlns=""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a16="http://schemas.microsoft.com/office/drawing/2014/main" xmlns="" id="{00000000-0008-0000-0E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21.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xmlns=""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771526</xdr:colOff>
      <xdr:row>0</xdr:row>
      <xdr:rowOff>57150</xdr:rowOff>
    </xdr:from>
    <xdr:to>
      <xdr:col>0</xdr:col>
      <xdr:colOff>2000250</xdr:colOff>
      <xdr:row>3</xdr:row>
      <xdr:rowOff>0</xdr:rowOff>
    </xdr:to>
    <xdr:pic>
      <xdr:nvPicPr>
        <xdr:cNvPr id="4" name="Picture 8" descr="Descripción: ijmlogogranformato">
          <a:extLst>
            <a:ext uri="{FF2B5EF4-FFF2-40B4-BE49-F238E27FC236}">
              <a16:creationId xmlns:a16="http://schemas.microsoft.com/office/drawing/2014/main" xmlns=""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1526" y="57150"/>
          <a:ext cx="1228724"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a16="http://schemas.microsoft.com/office/drawing/2014/main" xmlns=""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a16="http://schemas.microsoft.com/office/drawing/2014/main" xmlns=""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a16="http://schemas.microsoft.com/office/drawing/2014/main" xmlns=""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a16="http://schemas.microsoft.com/office/drawing/2014/main" xmlns=""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a16="http://schemas.microsoft.com/office/drawing/2014/main" xmlns=""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a16="http://schemas.microsoft.com/office/drawing/2014/main" xmlns=""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1" name="17 Gráfico">
          <a:extLst>
            <a:ext uri="{FF2B5EF4-FFF2-40B4-BE49-F238E27FC236}">
              <a16:creationId xmlns:a16="http://schemas.microsoft.com/office/drawing/2014/main" xmlns=""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2" name="21 Gráfico">
          <a:extLst>
            <a:ext uri="{FF2B5EF4-FFF2-40B4-BE49-F238E27FC236}">
              <a16:creationId xmlns:a16="http://schemas.microsoft.com/office/drawing/2014/main" xmlns=""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3" name="22 Gráfico">
          <a:extLst>
            <a:ext uri="{FF2B5EF4-FFF2-40B4-BE49-F238E27FC236}">
              <a16:creationId xmlns:a16="http://schemas.microsoft.com/office/drawing/2014/main" xmlns=""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4" name="23 Gráfico">
          <a:extLst>
            <a:ext uri="{FF2B5EF4-FFF2-40B4-BE49-F238E27FC236}">
              <a16:creationId xmlns:a16="http://schemas.microsoft.com/office/drawing/2014/main" xmlns=""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oneCellAnchor>
    <xdr:from>
      <xdr:col>2</xdr:col>
      <xdr:colOff>809625</xdr:colOff>
      <xdr:row>0</xdr:row>
      <xdr:rowOff>19050</xdr:rowOff>
    </xdr:from>
    <xdr:ext cx="838200" cy="438150"/>
    <xdr:pic>
      <xdr:nvPicPr>
        <xdr:cNvPr id="15" name="Imagen 14" descr="C:\Users\instituto mujer\Desktop\Logo Jal.png">
          <a:extLst>
            <a:ext uri="{FF2B5EF4-FFF2-40B4-BE49-F238E27FC236}">
              <a16:creationId xmlns:a16="http://schemas.microsoft.com/office/drawing/2014/main" xmlns="" id="{00000000-0008-0000-0E00-00000F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3800475" y="19050"/>
          <a:ext cx="838200" cy="4381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22" t="s">
        <v>139</v>
      </c>
      <c r="B4" s="122"/>
      <c r="C4" s="122"/>
      <c r="D4" s="122"/>
      <c r="E4" s="122"/>
    </row>
    <row r="5" spans="1:13" ht="40.5" customHeight="1" x14ac:dyDescent="0.2">
      <c r="A5" s="123" t="s">
        <v>176</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25" t="s">
        <v>141</v>
      </c>
      <c r="B16" s="125"/>
      <c r="C16" s="125"/>
      <c r="D16" s="125"/>
      <c r="E16" s="125"/>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0" t="s">
        <v>150</v>
      </c>
      <c r="B79" s="130"/>
      <c r="C79" s="130"/>
      <c r="D79" s="130"/>
      <c r="E79" s="130"/>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31" t="s">
        <v>156</v>
      </c>
      <c r="B125" s="131"/>
      <c r="C125" s="131"/>
      <c r="D125" s="131"/>
      <c r="E125" s="131"/>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3" t="s">
        <v>158</v>
      </c>
      <c r="B142" s="133"/>
      <c r="C142" s="133"/>
      <c r="D142" s="133"/>
      <c r="E142" s="133"/>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34" t="s">
        <v>161</v>
      </c>
      <c r="B165" s="134"/>
      <c r="C165" s="134"/>
      <c r="D165" s="134"/>
      <c r="E165" s="134"/>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35" t="s">
        <v>165</v>
      </c>
      <c r="B195" s="135"/>
      <c r="C195" s="135"/>
      <c r="D195" s="135"/>
      <c r="E195" s="135"/>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6" t="s">
        <v>166</v>
      </c>
      <c r="B202" s="136"/>
      <c r="C202" s="136"/>
      <c r="D202" s="136"/>
      <c r="E202" s="136"/>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2" t="s">
        <v>168</v>
      </c>
      <c r="B219" s="132"/>
      <c r="C219" s="132"/>
      <c r="D219" s="132"/>
      <c r="E219" s="132"/>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37" t="s">
        <v>170</v>
      </c>
      <c r="B225" s="137"/>
      <c r="C225" s="137"/>
      <c r="D225" s="137"/>
      <c r="E225" s="137"/>
      <c r="F225" s="5"/>
    </row>
    <row r="226" spans="1:6" x14ac:dyDescent="0.2">
      <c r="A226" s="5"/>
      <c r="B226" s="3"/>
      <c r="C226" s="3"/>
      <c r="D226" s="3"/>
      <c r="E226" s="8"/>
      <c r="F226" s="5"/>
    </row>
    <row r="227" spans="1:6" ht="32.25" customHeight="1" x14ac:dyDescent="0.2">
      <c r="A227" s="138" t="s">
        <v>171</v>
      </c>
      <c r="B227" s="138"/>
      <c r="C227" s="138"/>
      <c r="D227" s="138"/>
      <c r="E227" s="138"/>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37" t="s">
        <v>172</v>
      </c>
      <c r="B236" s="137"/>
      <c r="C236" s="137"/>
      <c r="D236" s="137"/>
      <c r="E236" s="137"/>
    </row>
    <row r="237" spans="1:6" x14ac:dyDescent="0.2">
      <c r="A237" s="91"/>
      <c r="B237" s="91"/>
      <c r="C237" s="91"/>
      <c r="D237" s="91"/>
      <c r="E237" s="91"/>
    </row>
    <row r="238" spans="1:6" ht="36.75" customHeight="1" x14ac:dyDescent="0.2">
      <c r="A238" s="134" t="s">
        <v>174</v>
      </c>
      <c r="B238" s="134"/>
      <c r="C238" s="134"/>
      <c r="D238" s="134"/>
      <c r="E238" s="134"/>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37" t="s">
        <v>173</v>
      </c>
      <c r="B249" s="137"/>
      <c r="C249" s="137"/>
      <c r="D249" s="137"/>
      <c r="E249" s="137"/>
    </row>
  </sheetData>
  <sortState ref="A545:A559">
    <sortCondition ref="A545"/>
  </sortState>
  <mergeCells count="34">
    <mergeCell ref="A249:E249"/>
    <mergeCell ref="A238:E238"/>
    <mergeCell ref="A227:E227"/>
    <mergeCell ref="A225:E225"/>
    <mergeCell ref="A236:E236"/>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78:E78"/>
    <mergeCell ref="A79:E79"/>
    <mergeCell ref="A91:E91"/>
    <mergeCell ref="A109:E109"/>
    <mergeCell ref="A111:E111"/>
    <mergeCell ref="A35:E35"/>
    <mergeCell ref="A49:E49"/>
    <mergeCell ref="A50:E50"/>
    <mergeCell ref="A66:E66"/>
    <mergeCell ref="A68:E68"/>
    <mergeCell ref="A4:E4"/>
    <mergeCell ref="A5:E5"/>
    <mergeCell ref="A6:E6"/>
    <mergeCell ref="A16:E16"/>
    <mergeCell ref="A18:E18"/>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22" t="s">
        <v>215</v>
      </c>
      <c r="B4" s="122"/>
      <c r="C4" s="122"/>
      <c r="D4" s="122"/>
      <c r="E4" s="122"/>
    </row>
    <row r="5" spans="1:13" ht="40.5" customHeight="1" x14ac:dyDescent="0.2">
      <c r="A5" s="123" t="s">
        <v>216</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25" t="s">
        <v>141</v>
      </c>
      <c r="B16" s="125"/>
      <c r="C16" s="125"/>
      <c r="D16" s="125"/>
      <c r="E16" s="125"/>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23" t="s">
        <v>144</v>
      </c>
      <c r="B35" s="123"/>
      <c r="C35" s="123"/>
      <c r="D35" s="123"/>
      <c r="E35" s="123"/>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28" t="s">
        <v>149</v>
      </c>
      <c r="B78" s="128"/>
      <c r="C78" s="128"/>
      <c r="D78" s="128"/>
      <c r="E78" s="128"/>
    </row>
    <row r="79" spans="1:14" ht="15.75" x14ac:dyDescent="0.2">
      <c r="A79" s="130" t="s">
        <v>150</v>
      </c>
      <c r="B79" s="130"/>
      <c r="C79" s="130"/>
      <c r="D79" s="130"/>
      <c r="E79" s="130"/>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28" t="s">
        <v>155</v>
      </c>
      <c r="B123" s="128"/>
      <c r="C123" s="128"/>
      <c r="D123" s="128"/>
      <c r="E123" s="128"/>
    </row>
    <row r="125" spans="1:5" ht="34.5" customHeight="1" x14ac:dyDescent="0.25">
      <c r="A125" s="131" t="s">
        <v>156</v>
      </c>
      <c r="B125" s="131"/>
      <c r="C125" s="131"/>
      <c r="D125" s="131"/>
      <c r="E125" s="131"/>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28" t="s">
        <v>157</v>
      </c>
      <c r="B140" s="128"/>
      <c r="C140" s="128"/>
      <c r="D140" s="128"/>
      <c r="E140" s="128"/>
    </row>
    <row r="142" spans="1:5" ht="42" customHeight="1" x14ac:dyDescent="0.2">
      <c r="A142" s="133" t="s">
        <v>158</v>
      </c>
      <c r="B142" s="133"/>
      <c r="C142" s="133"/>
      <c r="D142" s="133"/>
      <c r="E142" s="133"/>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28" t="s">
        <v>160</v>
      </c>
      <c r="B154" s="128"/>
      <c r="C154" s="128"/>
      <c r="D154" s="128"/>
      <c r="E154" s="128"/>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28" t="s">
        <v>162</v>
      </c>
      <c r="B163" s="128"/>
      <c r="C163" s="128"/>
      <c r="D163" s="128"/>
      <c r="E163" s="128"/>
    </row>
    <row r="165" spans="1:5" ht="27" customHeight="1" x14ac:dyDescent="0.2">
      <c r="A165" s="134" t="s">
        <v>161</v>
      </c>
      <c r="B165" s="134"/>
      <c r="C165" s="134"/>
      <c r="D165" s="134"/>
      <c r="E165" s="134"/>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28" t="s">
        <v>163</v>
      </c>
      <c r="B180" s="128"/>
      <c r="C180" s="128"/>
      <c r="D180" s="128"/>
      <c r="E180" s="128"/>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35" t="s">
        <v>165</v>
      </c>
      <c r="B195" s="135"/>
      <c r="C195" s="135"/>
      <c r="D195" s="135"/>
      <c r="E195" s="135"/>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6" t="s">
        <v>166</v>
      </c>
      <c r="B202" s="136"/>
      <c r="C202" s="136"/>
      <c r="D202" s="136"/>
      <c r="E202" s="136"/>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2" t="s">
        <v>168</v>
      </c>
      <c r="B219" s="132"/>
      <c r="C219" s="132"/>
      <c r="D219" s="132"/>
      <c r="E219" s="132"/>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37" t="s">
        <v>170</v>
      </c>
      <c r="B225" s="137"/>
      <c r="C225" s="137"/>
      <c r="D225" s="137"/>
      <c r="E225" s="137"/>
      <c r="F225" s="82"/>
    </row>
    <row r="226" spans="1:6" x14ac:dyDescent="0.2">
      <c r="A226" s="82"/>
      <c r="B226" s="3"/>
      <c r="C226" s="3"/>
      <c r="D226" s="3"/>
      <c r="E226" s="8"/>
      <c r="F226" s="82"/>
    </row>
    <row r="227" spans="1:6" ht="32.25" customHeight="1" x14ac:dyDescent="0.2">
      <c r="A227" s="138" t="s">
        <v>171</v>
      </c>
      <c r="B227" s="138"/>
      <c r="C227" s="138"/>
      <c r="D227" s="138"/>
      <c r="E227" s="13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37" t="s">
        <v>172</v>
      </c>
      <c r="B236" s="137"/>
      <c r="C236" s="137"/>
      <c r="D236" s="137"/>
      <c r="E236" s="137"/>
    </row>
    <row r="237" spans="1:6" x14ac:dyDescent="0.2">
      <c r="A237" s="91"/>
      <c r="B237" s="91"/>
      <c r="C237" s="91"/>
      <c r="D237" s="91"/>
      <c r="E237" s="91"/>
    </row>
    <row r="238" spans="1:6" ht="36.75" customHeight="1" x14ac:dyDescent="0.2">
      <c r="A238" s="134" t="s">
        <v>174</v>
      </c>
      <c r="B238" s="134"/>
      <c r="C238" s="134"/>
      <c r="D238" s="134"/>
      <c r="E238" s="134"/>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37" t="s">
        <v>173</v>
      </c>
      <c r="B249" s="137"/>
      <c r="C249" s="137"/>
      <c r="D249" s="137"/>
      <c r="E249" s="137"/>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2" t="s">
        <v>139</v>
      </c>
      <c r="B4" s="122"/>
      <c r="C4" s="122"/>
      <c r="D4" s="122"/>
      <c r="E4" s="122"/>
    </row>
    <row r="5" spans="1:13" ht="40.5" customHeight="1" x14ac:dyDescent="0.2">
      <c r="A5" s="123" t="s">
        <v>176</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25" t="s">
        <v>141</v>
      </c>
      <c r="B16" s="125"/>
      <c r="C16" s="125"/>
      <c r="D16" s="125"/>
      <c r="E16" s="125"/>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0" t="s">
        <v>150</v>
      </c>
      <c r="B79" s="130"/>
      <c r="C79" s="130"/>
      <c r="D79" s="130"/>
      <c r="E79" s="130"/>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31" t="s">
        <v>156</v>
      </c>
      <c r="B125" s="131"/>
      <c r="C125" s="131"/>
      <c r="D125" s="131"/>
      <c r="E125" s="131"/>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3" t="s">
        <v>158</v>
      </c>
      <c r="B142" s="133"/>
      <c r="C142" s="133"/>
      <c r="D142" s="133"/>
      <c r="E142" s="133"/>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34" t="s">
        <v>161</v>
      </c>
      <c r="B165" s="134"/>
      <c r="C165" s="134"/>
      <c r="D165" s="134"/>
      <c r="E165" s="134"/>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35" t="s">
        <v>165</v>
      </c>
      <c r="B195" s="135"/>
      <c r="C195" s="135"/>
      <c r="D195" s="135"/>
      <c r="E195" s="135"/>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6" t="s">
        <v>166</v>
      </c>
      <c r="B202" s="136"/>
      <c r="C202" s="136"/>
      <c r="D202" s="136"/>
      <c r="E202" s="136"/>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2" t="s">
        <v>168</v>
      </c>
      <c r="B219" s="132"/>
      <c r="C219" s="132"/>
      <c r="D219" s="132"/>
      <c r="E219" s="132"/>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37" t="s">
        <v>170</v>
      </c>
      <c r="B225" s="137"/>
      <c r="C225" s="137"/>
      <c r="D225" s="137"/>
      <c r="E225" s="137"/>
      <c r="F225" s="82"/>
    </row>
    <row r="226" spans="1:6" x14ac:dyDescent="0.2">
      <c r="A226" s="82"/>
      <c r="B226" s="3"/>
      <c r="C226" s="3"/>
      <c r="D226" s="3"/>
      <c r="E226" s="8"/>
      <c r="F226" s="82"/>
    </row>
    <row r="227" spans="1:6" ht="32.25" customHeight="1" x14ac:dyDescent="0.2">
      <c r="A227" s="138" t="s">
        <v>171</v>
      </c>
      <c r="B227" s="138"/>
      <c r="C227" s="138"/>
      <c r="D227" s="138"/>
      <c r="E227" s="13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37" t="s">
        <v>172</v>
      </c>
      <c r="B236" s="137"/>
      <c r="C236" s="137"/>
      <c r="D236" s="137"/>
      <c r="E236" s="137"/>
    </row>
    <row r="237" spans="1:6" x14ac:dyDescent="0.2">
      <c r="A237" s="91"/>
      <c r="B237" s="91"/>
      <c r="C237" s="91"/>
      <c r="D237" s="91"/>
      <c r="E237" s="91"/>
    </row>
    <row r="238" spans="1:6" ht="36.75" customHeight="1" x14ac:dyDescent="0.2">
      <c r="A238" s="134" t="s">
        <v>174</v>
      </c>
      <c r="B238" s="134"/>
      <c r="C238" s="134"/>
      <c r="D238" s="134"/>
      <c r="E238" s="134"/>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37" t="s">
        <v>173</v>
      </c>
      <c r="B249" s="137"/>
      <c r="C249" s="137"/>
      <c r="D249" s="137"/>
      <c r="E249" s="137"/>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2" t="s">
        <v>139</v>
      </c>
      <c r="B4" s="122"/>
      <c r="C4" s="122"/>
      <c r="D4" s="122"/>
      <c r="E4" s="122"/>
    </row>
    <row r="5" spans="1:13" ht="40.5" customHeight="1" x14ac:dyDescent="0.2">
      <c r="A5" s="123" t="s">
        <v>176</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25" t="s">
        <v>141</v>
      </c>
      <c r="B16" s="125"/>
      <c r="C16" s="125"/>
      <c r="D16" s="125"/>
      <c r="E16" s="125"/>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0" t="s">
        <v>150</v>
      </c>
      <c r="B79" s="130"/>
      <c r="C79" s="130"/>
      <c r="D79" s="130"/>
      <c r="E79" s="130"/>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31" t="s">
        <v>156</v>
      </c>
      <c r="B125" s="131"/>
      <c r="C125" s="131"/>
      <c r="D125" s="131"/>
      <c r="E125" s="131"/>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3" t="s">
        <v>158</v>
      </c>
      <c r="B142" s="133"/>
      <c r="C142" s="133"/>
      <c r="D142" s="133"/>
      <c r="E142" s="133"/>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34" t="s">
        <v>161</v>
      </c>
      <c r="B165" s="134"/>
      <c r="C165" s="134"/>
      <c r="D165" s="134"/>
      <c r="E165" s="134"/>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35" t="s">
        <v>165</v>
      </c>
      <c r="B195" s="135"/>
      <c r="C195" s="135"/>
      <c r="D195" s="135"/>
      <c r="E195" s="135"/>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6" t="s">
        <v>166</v>
      </c>
      <c r="B202" s="136"/>
      <c r="C202" s="136"/>
      <c r="D202" s="136"/>
      <c r="E202" s="136"/>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2" t="s">
        <v>168</v>
      </c>
      <c r="B219" s="132"/>
      <c r="C219" s="132"/>
      <c r="D219" s="132"/>
      <c r="E219" s="132"/>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37" t="s">
        <v>170</v>
      </c>
      <c r="B225" s="137"/>
      <c r="C225" s="137"/>
      <c r="D225" s="137"/>
      <c r="E225" s="137"/>
      <c r="F225" s="82"/>
    </row>
    <row r="226" spans="1:6" x14ac:dyDescent="0.2">
      <c r="A226" s="82"/>
      <c r="B226" s="3"/>
      <c r="C226" s="3"/>
      <c r="D226" s="3"/>
      <c r="E226" s="8"/>
      <c r="F226" s="82"/>
    </row>
    <row r="227" spans="1:6" ht="32.25" customHeight="1" x14ac:dyDescent="0.2">
      <c r="A227" s="138" t="s">
        <v>171</v>
      </c>
      <c r="B227" s="138"/>
      <c r="C227" s="138"/>
      <c r="D227" s="138"/>
      <c r="E227" s="13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37" t="s">
        <v>172</v>
      </c>
      <c r="B236" s="137"/>
      <c r="C236" s="137"/>
      <c r="D236" s="137"/>
      <c r="E236" s="137"/>
    </row>
    <row r="237" spans="1:6" x14ac:dyDescent="0.2">
      <c r="A237" s="91"/>
      <c r="B237" s="91"/>
      <c r="C237" s="91"/>
      <c r="D237" s="91"/>
      <c r="E237" s="91"/>
    </row>
    <row r="238" spans="1:6" ht="36.75" customHeight="1" x14ac:dyDescent="0.2">
      <c r="A238" s="134" t="s">
        <v>174</v>
      </c>
      <c r="B238" s="134"/>
      <c r="C238" s="134"/>
      <c r="D238" s="134"/>
      <c r="E238" s="134"/>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37" t="s">
        <v>173</v>
      </c>
      <c r="B249" s="137"/>
      <c r="C249" s="137"/>
      <c r="D249" s="137"/>
      <c r="E249" s="137"/>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zoomScaleNormal="100" zoomScalePageLayoutView="120" workbookViewId="0">
      <selection activeCell="D109" sqref="D109"/>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26.25" customHeight="1" x14ac:dyDescent="0.2">
      <c r="A4" s="122" t="s">
        <v>258</v>
      </c>
      <c r="B4" s="122"/>
      <c r="C4" s="122"/>
      <c r="D4" s="122"/>
      <c r="E4" s="122"/>
    </row>
    <row r="5" spans="1:13" ht="70.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1</v>
      </c>
      <c r="D9" s="38">
        <f>SUM(B9+C9)</f>
        <v>1</v>
      </c>
      <c r="E9" s="39">
        <f>(D9/D$12)*100</f>
        <v>12.5</v>
      </c>
      <c r="G9" s="6"/>
    </row>
    <row r="10" spans="1:13" ht="12.75" x14ac:dyDescent="0.2">
      <c r="A10" s="2" t="s">
        <v>221</v>
      </c>
      <c r="B10" s="3">
        <v>0</v>
      </c>
      <c r="C10" s="3">
        <v>3</v>
      </c>
      <c r="D10" s="38">
        <f>SUM(B10+C10)</f>
        <v>3</v>
      </c>
      <c r="E10" s="4">
        <f>(D10/D$12)*100</f>
        <v>37.5</v>
      </c>
      <c r="G10" s="6"/>
      <c r="L10" s="17"/>
      <c r="M10" s="6"/>
    </row>
    <row r="11" spans="1:13" ht="13.5" thickBot="1" x14ac:dyDescent="0.25">
      <c r="A11" s="2" t="s">
        <v>125</v>
      </c>
      <c r="B11" s="3">
        <v>0</v>
      </c>
      <c r="C11" s="3">
        <v>4</v>
      </c>
      <c r="D11" s="38">
        <f>SUM(B11+C11)</f>
        <v>4</v>
      </c>
      <c r="E11" s="4">
        <f>(D11/D$12)*100</f>
        <v>50</v>
      </c>
      <c r="L11" s="17"/>
      <c r="M11" s="6"/>
    </row>
    <row r="12" spans="1:13" ht="13.5" thickBot="1" x14ac:dyDescent="0.25">
      <c r="A12" s="29" t="s">
        <v>0</v>
      </c>
      <c r="B12" s="30">
        <f>SUM(B9:B11)</f>
        <v>0</v>
      </c>
      <c r="C12" s="30">
        <f>SUM(C9:C11)</f>
        <v>8</v>
      </c>
      <c r="D12" s="30">
        <f>SUM(D9:D11)</f>
        <v>8</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v>2</v>
      </c>
      <c r="E33" s="41">
        <f>(D33/D$37)*100</f>
        <v>50</v>
      </c>
      <c r="L33" s="17"/>
      <c r="M33" s="6"/>
    </row>
    <row r="34" spans="1:14" ht="12.75" x14ac:dyDescent="0.2">
      <c r="A34" s="21" t="s">
        <v>223</v>
      </c>
      <c r="B34" s="3">
        <v>0</v>
      </c>
      <c r="C34" s="3">
        <v>0</v>
      </c>
      <c r="D34" s="3">
        <v>0</v>
      </c>
      <c r="E34" s="42">
        <f>(D34/D$37)*100</f>
        <v>0</v>
      </c>
    </row>
    <row r="35" spans="1:14" ht="12.75" x14ac:dyDescent="0.2">
      <c r="A35" s="40" t="s">
        <v>134</v>
      </c>
      <c r="B35" s="38">
        <v>0</v>
      </c>
      <c r="C35" s="38">
        <v>0</v>
      </c>
      <c r="D35" s="38">
        <f>SUM(B35:C35)</f>
        <v>0</v>
      </c>
      <c r="E35" s="41">
        <f>(D35/D$37)*100</f>
        <v>0</v>
      </c>
    </row>
    <row r="36" spans="1:14" ht="13.5" thickBot="1" x14ac:dyDescent="0.25">
      <c r="A36" s="33" t="s">
        <v>69</v>
      </c>
      <c r="B36" s="43">
        <v>0</v>
      </c>
      <c r="C36" s="43">
        <v>2</v>
      </c>
      <c r="D36" s="3">
        <f>SUM(B36:C36)</f>
        <v>2</v>
      </c>
      <c r="E36" s="42">
        <f>(D36/D$37)*100</f>
        <v>50</v>
      </c>
    </row>
    <row r="37" spans="1:14" ht="13.5" thickBot="1" x14ac:dyDescent="0.25">
      <c r="A37" s="29" t="s">
        <v>0</v>
      </c>
      <c r="B37" s="30">
        <f>SUM(B33:B36)</f>
        <v>0</v>
      </c>
      <c r="C37" s="30">
        <f>SUM(C33:C36)</f>
        <v>4</v>
      </c>
      <c r="D37" s="30">
        <f>SUM(D33:D36)</f>
        <v>4</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SUM(B59+C59)</f>
        <v>0</v>
      </c>
      <c r="E59" s="4">
        <f>(D59/D$65)*100</f>
        <v>0</v>
      </c>
      <c r="F59" s="92"/>
      <c r="G59" s="92"/>
      <c r="H59" s="12"/>
    </row>
    <row r="60" spans="1:14" ht="12.75" x14ac:dyDescent="0.2">
      <c r="A60" s="26" t="s">
        <v>226</v>
      </c>
      <c r="B60" s="53">
        <v>0</v>
      </c>
      <c r="C60" s="53">
        <v>1</v>
      </c>
      <c r="D60" s="52">
        <f>SUM(B60:C60)</f>
        <v>1</v>
      </c>
      <c r="E60" s="28">
        <f>(D60/D$65)*100</f>
        <v>25</v>
      </c>
      <c r="F60" s="92"/>
      <c r="G60" s="92"/>
      <c r="H60" s="12"/>
    </row>
    <row r="61" spans="1:14" ht="12.75" x14ac:dyDescent="0.2">
      <c r="A61" s="2" t="s">
        <v>227</v>
      </c>
      <c r="B61" s="24">
        <v>0</v>
      </c>
      <c r="C61" s="24">
        <v>2</v>
      </c>
      <c r="D61" s="43">
        <f t="shared" ref="D61:D64" si="0">SUM(B61:C61)</f>
        <v>2</v>
      </c>
      <c r="E61" s="4">
        <f>(D61/D$65)*100</f>
        <v>50</v>
      </c>
      <c r="F61" s="92"/>
      <c r="G61" s="92"/>
      <c r="H61" s="12"/>
    </row>
    <row r="62" spans="1:14" ht="12.75" x14ac:dyDescent="0.2">
      <c r="A62" s="26" t="s">
        <v>228</v>
      </c>
      <c r="B62" s="53">
        <v>0</v>
      </c>
      <c r="C62" s="53">
        <v>0</v>
      </c>
      <c r="D62" s="52">
        <f t="shared" si="0"/>
        <v>0</v>
      </c>
      <c r="E62" s="28">
        <f>(D62/D$65)*100</f>
        <v>0</v>
      </c>
      <c r="F62" s="92"/>
      <c r="G62" s="92"/>
      <c r="H62" s="12"/>
    </row>
    <row r="63" spans="1:14" ht="12.75" x14ac:dyDescent="0.2">
      <c r="A63" s="2" t="s">
        <v>229</v>
      </c>
      <c r="B63" s="24">
        <v>0</v>
      </c>
      <c r="C63" s="24">
        <v>1</v>
      </c>
      <c r="D63" s="43">
        <f t="shared" si="0"/>
        <v>1</v>
      </c>
      <c r="E63" s="4">
        <f>(D63/D$65)*100</f>
        <v>25</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0</v>
      </c>
      <c r="C65" s="30">
        <f>SUM(C59:C64)</f>
        <v>4</v>
      </c>
      <c r="D65" s="30">
        <f>SUM(D59:D64)</f>
        <v>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1</v>
      </c>
      <c r="D92" s="10">
        <f t="shared" ref="D92:D97" si="1">SUM(B92+C92)</f>
        <v>1</v>
      </c>
      <c r="E92" s="4">
        <f t="shared" ref="E92:E97" si="2">(D92/D$98)*100</f>
        <v>25</v>
      </c>
      <c r="K92" s="6"/>
      <c r="L92" s="6"/>
    </row>
    <row r="93" spans="1:14" ht="12.75" x14ac:dyDescent="0.2">
      <c r="A93" s="57" t="s">
        <v>75</v>
      </c>
      <c r="B93" s="55">
        <v>0</v>
      </c>
      <c r="C93" s="55">
        <v>0</v>
      </c>
      <c r="D93" s="58">
        <f t="shared" si="1"/>
        <v>0</v>
      </c>
      <c r="E93" s="39">
        <f t="shared" si="2"/>
        <v>0</v>
      </c>
      <c r="K93" s="6"/>
      <c r="L93" s="6"/>
    </row>
    <row r="94" spans="1:14" ht="12.75" x14ac:dyDescent="0.2">
      <c r="A94" s="56" t="s">
        <v>73</v>
      </c>
      <c r="B94" s="24">
        <v>0</v>
      </c>
      <c r="C94" s="24">
        <v>2</v>
      </c>
      <c r="D94" s="10">
        <f t="shared" si="1"/>
        <v>2</v>
      </c>
      <c r="E94" s="4">
        <f t="shared" si="2"/>
        <v>50</v>
      </c>
      <c r="K94" s="6"/>
      <c r="L94" s="6"/>
    </row>
    <row r="95" spans="1:14" ht="12.75" x14ac:dyDescent="0.2">
      <c r="A95" s="57" t="s">
        <v>81</v>
      </c>
      <c r="B95" s="55">
        <v>0</v>
      </c>
      <c r="C95" s="55">
        <v>1</v>
      </c>
      <c r="D95" s="58">
        <f t="shared" si="1"/>
        <v>1</v>
      </c>
      <c r="E95" s="39">
        <f t="shared" si="2"/>
        <v>25</v>
      </c>
      <c r="K95" s="6"/>
      <c r="L95" s="6"/>
    </row>
    <row r="96" spans="1:14" ht="12.75" x14ac:dyDescent="0.2">
      <c r="A96" s="56" t="s">
        <v>80</v>
      </c>
      <c r="B96" s="24">
        <v>0</v>
      </c>
      <c r="C96" s="24">
        <v>0</v>
      </c>
      <c r="D96" s="10">
        <f t="shared" si="1"/>
        <v>0</v>
      </c>
      <c r="E96" s="4">
        <f t="shared" si="2"/>
        <v>0</v>
      </c>
      <c r="K96" s="6"/>
      <c r="L96" s="6"/>
    </row>
    <row r="97" spans="1:12" ht="13.5" thickBot="1" x14ac:dyDescent="0.25">
      <c r="A97" s="57" t="s">
        <v>65</v>
      </c>
      <c r="B97" s="55">
        <v>0</v>
      </c>
      <c r="C97" s="75">
        <v>0</v>
      </c>
      <c r="D97" s="58">
        <f t="shared" si="1"/>
        <v>0</v>
      </c>
      <c r="E97" s="39">
        <f t="shared" si="2"/>
        <v>0</v>
      </c>
      <c r="K97" s="6"/>
      <c r="L97" s="6"/>
    </row>
    <row r="98" spans="1:12" ht="13.5" thickBot="1" x14ac:dyDescent="0.25">
      <c r="A98" s="29" t="s">
        <v>0</v>
      </c>
      <c r="B98" s="34">
        <f>SUM(B92:B97)</f>
        <v>0</v>
      </c>
      <c r="C98" s="34">
        <f>SUM(C92:C97)</f>
        <v>4</v>
      </c>
      <c r="D98" s="30">
        <f>SUM(D92:D97)</f>
        <v>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3">(D123/D$131)*100</f>
        <v>0</v>
      </c>
    </row>
    <row r="124" spans="1:5" ht="12.75" x14ac:dyDescent="0.2">
      <c r="A124" s="44" t="s">
        <v>111</v>
      </c>
      <c r="B124" s="45">
        <v>0</v>
      </c>
      <c r="C124" s="45">
        <v>4</v>
      </c>
      <c r="D124" s="46">
        <f t="shared" ref="D124:D129" si="4">SUM(B124:C124)</f>
        <v>4</v>
      </c>
      <c r="E124" s="39">
        <f t="shared" si="3"/>
        <v>100</v>
      </c>
    </row>
    <row r="125" spans="1:5" ht="12.75" x14ac:dyDescent="0.2">
      <c r="A125" s="16" t="s">
        <v>82</v>
      </c>
      <c r="B125" s="18">
        <v>0</v>
      </c>
      <c r="C125" s="18">
        <v>0</v>
      </c>
      <c r="D125" s="13">
        <f t="shared" si="4"/>
        <v>0</v>
      </c>
      <c r="E125" s="4">
        <f t="shared" si="3"/>
        <v>0</v>
      </c>
    </row>
    <row r="126" spans="1:5" ht="15.75" customHeight="1" x14ac:dyDescent="0.2">
      <c r="A126" s="44" t="s">
        <v>112</v>
      </c>
      <c r="B126" s="45">
        <v>0</v>
      </c>
      <c r="C126" s="45">
        <v>0</v>
      </c>
      <c r="D126" s="46">
        <f t="shared" si="4"/>
        <v>0</v>
      </c>
      <c r="E126" s="39">
        <f t="shared" si="3"/>
        <v>0</v>
      </c>
    </row>
    <row r="127" spans="1:5" ht="12.75" x14ac:dyDescent="0.2">
      <c r="A127" s="16" t="s">
        <v>113</v>
      </c>
      <c r="B127" s="18">
        <v>0</v>
      </c>
      <c r="C127" s="18">
        <v>0</v>
      </c>
      <c r="D127" s="13">
        <f t="shared" si="4"/>
        <v>0</v>
      </c>
      <c r="E127" s="4">
        <f t="shared" si="3"/>
        <v>0</v>
      </c>
    </row>
    <row r="128" spans="1:5" ht="12.75" x14ac:dyDescent="0.2">
      <c r="A128" s="44" t="s">
        <v>114</v>
      </c>
      <c r="B128" s="45">
        <v>0</v>
      </c>
      <c r="C128" s="45">
        <v>0</v>
      </c>
      <c r="D128" s="46">
        <f t="shared" si="4"/>
        <v>0</v>
      </c>
      <c r="E128" s="39">
        <f t="shared" si="3"/>
        <v>0</v>
      </c>
    </row>
    <row r="129" spans="1:5" ht="12.75" x14ac:dyDescent="0.2">
      <c r="A129" s="16" t="s">
        <v>99</v>
      </c>
      <c r="B129" s="18">
        <v>0</v>
      </c>
      <c r="C129" s="18">
        <v>0</v>
      </c>
      <c r="D129" s="13">
        <f t="shared" si="4"/>
        <v>0</v>
      </c>
      <c r="E129" s="4">
        <f t="shared" si="3"/>
        <v>0</v>
      </c>
    </row>
    <row r="130" spans="1:5" ht="13.5" thickBot="1" x14ac:dyDescent="0.25">
      <c r="A130" s="37" t="s">
        <v>17</v>
      </c>
      <c r="B130" s="45">
        <v>0</v>
      </c>
      <c r="C130" s="45">
        <v>0</v>
      </c>
      <c r="D130" s="46">
        <v>0</v>
      </c>
      <c r="E130" s="39">
        <f t="shared" si="3"/>
        <v>0</v>
      </c>
    </row>
    <row r="131" spans="1:5" ht="13.5" thickBot="1" x14ac:dyDescent="0.25">
      <c r="A131" s="29" t="s">
        <v>0</v>
      </c>
      <c r="B131" s="30">
        <f>SUM(B123:B130)</f>
        <v>0</v>
      </c>
      <c r="C131" s="30">
        <f>SUM(C123:C130)</f>
        <v>4</v>
      </c>
      <c r="D131" s="30">
        <f>SUM(D123:D130)</f>
        <v>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5">(D156/D$164)*100</f>
        <v>50</v>
      </c>
    </row>
    <row r="157" spans="1:5" ht="12.75" x14ac:dyDescent="0.2">
      <c r="A157" s="74" t="s">
        <v>22</v>
      </c>
      <c r="B157" s="55">
        <v>0</v>
      </c>
      <c r="C157" s="55">
        <v>0</v>
      </c>
      <c r="D157" s="38">
        <f>SUM(B157:C157)</f>
        <v>0</v>
      </c>
      <c r="E157" s="39">
        <f t="shared" si="5"/>
        <v>0</v>
      </c>
    </row>
    <row r="158" spans="1:5" ht="12.75" x14ac:dyDescent="0.2">
      <c r="A158" s="2" t="s">
        <v>232</v>
      </c>
      <c r="B158" s="24">
        <v>0</v>
      </c>
      <c r="C158" s="24">
        <v>0</v>
      </c>
      <c r="D158" s="43">
        <f t="shared" ref="D158:D163" si="6">SUM(B158:C158)</f>
        <v>0</v>
      </c>
      <c r="E158" s="4">
        <f t="shared" si="5"/>
        <v>0</v>
      </c>
    </row>
    <row r="159" spans="1:5" ht="12.75" x14ac:dyDescent="0.2">
      <c r="A159" s="74" t="s">
        <v>79</v>
      </c>
      <c r="B159" s="55">
        <v>0</v>
      </c>
      <c r="C159" s="55">
        <v>1</v>
      </c>
      <c r="D159" s="38">
        <f t="shared" si="6"/>
        <v>1</v>
      </c>
      <c r="E159" s="39">
        <f t="shared" si="5"/>
        <v>25</v>
      </c>
    </row>
    <row r="160" spans="1:5" ht="12.75" x14ac:dyDescent="0.2">
      <c r="A160" s="109" t="s">
        <v>247</v>
      </c>
      <c r="B160" s="110">
        <v>0</v>
      </c>
      <c r="C160" s="110">
        <v>0</v>
      </c>
      <c r="D160" s="111">
        <f t="shared" si="6"/>
        <v>0</v>
      </c>
      <c r="E160" s="112">
        <f t="shared" si="5"/>
        <v>0</v>
      </c>
    </row>
    <row r="161" spans="1:5" ht="12.75" x14ac:dyDescent="0.2">
      <c r="A161" s="37" t="s">
        <v>5</v>
      </c>
      <c r="B161" s="55">
        <v>0</v>
      </c>
      <c r="C161" s="55">
        <v>1</v>
      </c>
      <c r="D161" s="38">
        <f t="shared" si="6"/>
        <v>1</v>
      </c>
      <c r="E161" s="39">
        <f t="shared" si="5"/>
        <v>25</v>
      </c>
    </row>
    <row r="162" spans="1:5" ht="12.75" x14ac:dyDescent="0.2">
      <c r="A162" s="2" t="s">
        <v>94</v>
      </c>
      <c r="B162" s="24">
        <v>0</v>
      </c>
      <c r="C162" s="24">
        <v>0</v>
      </c>
      <c r="D162" s="43">
        <f t="shared" si="6"/>
        <v>0</v>
      </c>
      <c r="E162" s="4">
        <f t="shared" si="5"/>
        <v>0</v>
      </c>
    </row>
    <row r="163" spans="1:5" ht="13.5" thickBot="1" x14ac:dyDescent="0.25">
      <c r="A163" s="54" t="s">
        <v>17</v>
      </c>
      <c r="B163" s="55">
        <v>0</v>
      </c>
      <c r="C163" s="55">
        <v>0</v>
      </c>
      <c r="D163" s="38">
        <f t="shared" si="6"/>
        <v>0</v>
      </c>
      <c r="E163" s="39">
        <f t="shared" si="5"/>
        <v>0</v>
      </c>
    </row>
    <row r="164" spans="1:5" ht="13.5" thickBot="1" x14ac:dyDescent="0.25">
      <c r="A164" s="29" t="s">
        <v>0</v>
      </c>
      <c r="B164" s="30">
        <f>SUM(B156:B163)</f>
        <v>0</v>
      </c>
      <c r="C164" s="30">
        <f>SUM(C156:C163)</f>
        <v>4</v>
      </c>
      <c r="D164" s="30">
        <f>SUM(D156:D163)</f>
        <v>4</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4</v>
      </c>
      <c r="D183" s="90">
        <f>B183+C183</f>
        <v>4</v>
      </c>
      <c r="E183" s="81">
        <f t="shared" ref="E183:E196" si="7">D183/$D$197*100</f>
        <v>100</v>
      </c>
    </row>
    <row r="184" spans="1:5" ht="12.75" x14ac:dyDescent="0.2">
      <c r="A184" s="21" t="s">
        <v>234</v>
      </c>
      <c r="B184" s="15">
        <v>0</v>
      </c>
      <c r="C184" s="15">
        <v>0</v>
      </c>
      <c r="D184" s="15">
        <f t="shared" ref="D184:D196" si="8">B184+C184</f>
        <v>0</v>
      </c>
      <c r="E184" s="80">
        <f t="shared" si="7"/>
        <v>0</v>
      </c>
    </row>
    <row r="185" spans="1:5" ht="12.75" x14ac:dyDescent="0.2">
      <c r="A185" s="79" t="s">
        <v>38</v>
      </c>
      <c r="B185" s="89">
        <v>0</v>
      </c>
      <c r="C185" s="89">
        <v>0</v>
      </c>
      <c r="D185" s="90">
        <f t="shared" si="8"/>
        <v>0</v>
      </c>
      <c r="E185" s="81">
        <f t="shared" si="7"/>
        <v>0</v>
      </c>
    </row>
    <row r="186" spans="1:5" ht="12.75" x14ac:dyDescent="0.2">
      <c r="A186" s="21" t="s">
        <v>235</v>
      </c>
      <c r="B186" s="15">
        <v>0</v>
      </c>
      <c r="C186" s="15">
        <v>0</v>
      </c>
      <c r="D186" s="15">
        <f t="shared" si="8"/>
        <v>0</v>
      </c>
      <c r="E186" s="80">
        <f t="shared" si="7"/>
        <v>0</v>
      </c>
    </row>
    <row r="187" spans="1:5" ht="12.75" x14ac:dyDescent="0.2">
      <c r="A187" s="79" t="s">
        <v>249</v>
      </c>
      <c r="B187" s="89">
        <v>0</v>
      </c>
      <c r="C187" s="89">
        <v>0</v>
      </c>
      <c r="D187" s="90">
        <f t="shared" si="8"/>
        <v>0</v>
      </c>
      <c r="E187" s="81">
        <f t="shared" si="7"/>
        <v>0</v>
      </c>
    </row>
    <row r="188" spans="1:5" ht="12.75" x14ac:dyDescent="0.2">
      <c r="A188" s="21" t="s">
        <v>250</v>
      </c>
      <c r="B188" s="15">
        <v>0</v>
      </c>
      <c r="C188" s="15">
        <v>0</v>
      </c>
      <c r="D188" s="15">
        <f t="shared" si="8"/>
        <v>0</v>
      </c>
      <c r="E188" s="80">
        <f t="shared" si="7"/>
        <v>0</v>
      </c>
    </row>
    <row r="189" spans="1:5" ht="12.75" x14ac:dyDescent="0.2">
      <c r="A189" s="40" t="s">
        <v>237</v>
      </c>
      <c r="B189" s="90">
        <v>0</v>
      </c>
      <c r="C189" s="90">
        <v>0</v>
      </c>
      <c r="D189" s="90">
        <f>SUM(B189+C189)</f>
        <v>0</v>
      </c>
      <c r="E189" s="81">
        <f t="shared" si="7"/>
        <v>0</v>
      </c>
    </row>
    <row r="190" spans="1:5" ht="12.75" x14ac:dyDescent="0.2">
      <c r="A190" s="21" t="s">
        <v>251</v>
      </c>
      <c r="B190" s="15">
        <v>0</v>
      </c>
      <c r="C190" s="15">
        <v>0</v>
      </c>
      <c r="D190" s="15">
        <v>0</v>
      </c>
      <c r="E190" s="80">
        <f t="shared" si="7"/>
        <v>0</v>
      </c>
    </row>
    <row r="191" spans="1:5" ht="12.75" x14ac:dyDescent="0.2">
      <c r="A191" s="40" t="s">
        <v>252</v>
      </c>
      <c r="B191" s="90">
        <v>0</v>
      </c>
      <c r="C191" s="90">
        <v>0</v>
      </c>
      <c r="D191" s="90">
        <f>SUM(B191+C191)</f>
        <v>0</v>
      </c>
      <c r="E191" s="81">
        <f t="shared" si="7"/>
        <v>0</v>
      </c>
    </row>
    <row r="192" spans="1:5" ht="12.75" x14ac:dyDescent="0.2">
      <c r="A192" s="21" t="s">
        <v>238</v>
      </c>
      <c r="B192" s="15">
        <v>0</v>
      </c>
      <c r="C192" s="15">
        <v>0</v>
      </c>
      <c r="D192" s="15">
        <f>SUM(B192+C192)</f>
        <v>0</v>
      </c>
      <c r="E192" s="80">
        <f t="shared" si="7"/>
        <v>0</v>
      </c>
    </row>
    <row r="193" spans="1:5" ht="12.75" x14ac:dyDescent="0.2">
      <c r="A193" s="40" t="s">
        <v>241</v>
      </c>
      <c r="B193" s="90">
        <v>0</v>
      </c>
      <c r="C193" s="90">
        <v>0</v>
      </c>
      <c r="D193" s="90">
        <f>SUM(B193+C193)</f>
        <v>0</v>
      </c>
      <c r="E193" s="81">
        <f t="shared" si="7"/>
        <v>0</v>
      </c>
    </row>
    <row r="194" spans="1:5" ht="12.75" x14ac:dyDescent="0.2">
      <c r="A194" s="21" t="s">
        <v>239</v>
      </c>
      <c r="B194" s="15">
        <v>0</v>
      </c>
      <c r="C194" s="15">
        <v>0</v>
      </c>
      <c r="D194" s="15">
        <f>SUM(B194+C194)</f>
        <v>0</v>
      </c>
      <c r="E194" s="80">
        <f t="shared" si="7"/>
        <v>0</v>
      </c>
    </row>
    <row r="195" spans="1:5" s="114" customFormat="1" ht="12.75" x14ac:dyDescent="0.2">
      <c r="A195" s="21" t="s">
        <v>253</v>
      </c>
      <c r="B195" s="15">
        <v>0</v>
      </c>
      <c r="C195" s="15">
        <v>0</v>
      </c>
      <c r="D195" s="15">
        <f>SUM(B195+C195)</f>
        <v>0</v>
      </c>
      <c r="E195" s="80">
        <f t="shared" si="7"/>
        <v>0</v>
      </c>
    </row>
    <row r="196" spans="1:5" ht="13.5" thickBot="1" x14ac:dyDescent="0.25">
      <c r="A196" s="79" t="s">
        <v>240</v>
      </c>
      <c r="B196" s="89">
        <v>0</v>
      </c>
      <c r="C196" s="89">
        <v>0</v>
      </c>
      <c r="D196" s="90">
        <f t="shared" si="8"/>
        <v>0</v>
      </c>
      <c r="E196" s="81">
        <f t="shared" si="7"/>
        <v>0</v>
      </c>
    </row>
    <row r="197" spans="1:5" ht="13.5" thickBot="1" x14ac:dyDescent="0.25">
      <c r="A197" s="76" t="s">
        <v>0</v>
      </c>
      <c r="B197" s="77">
        <f>SUM(B183:B196)</f>
        <v>0</v>
      </c>
      <c r="C197" s="77">
        <f>SUM(C183:C196)</f>
        <v>4</v>
      </c>
      <c r="D197" s="77">
        <f>SUM(D183:D196)</f>
        <v>4</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4</v>
      </c>
      <c r="D203" s="1">
        <f>SUM(B203:C203)</f>
        <v>4</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4</v>
      </c>
      <c r="D206" s="30">
        <f>SUM(D203:D205)</f>
        <v>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261</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4</v>
      </c>
      <c r="D232" s="52">
        <f>SUM(B232:C232)</f>
        <v>4</v>
      </c>
      <c r="E232" s="28">
        <f>(D232/D$233)*100</f>
        <v>100</v>
      </c>
    </row>
    <row r="233" spans="1:5" ht="13.5" thickBot="1" x14ac:dyDescent="0.25">
      <c r="A233" s="29" t="s">
        <v>0</v>
      </c>
      <c r="B233" s="30">
        <f>B231+B232</f>
        <v>0</v>
      </c>
      <c r="C233" s="30">
        <f>C232+C231</f>
        <v>4</v>
      </c>
      <c r="D233" s="30">
        <f>D232+D231</f>
        <v>4</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0</v>
      </c>
      <c r="D254" s="3">
        <v>0</v>
      </c>
      <c r="E254" s="4">
        <f>(D254/D$259)*100</f>
        <v>0</v>
      </c>
    </row>
    <row r="255" spans="1:5" ht="12.75" x14ac:dyDescent="0.2">
      <c r="A255" s="26" t="s">
        <v>46</v>
      </c>
      <c r="B255" s="49">
        <v>0</v>
      </c>
      <c r="C255" s="49">
        <v>4</v>
      </c>
      <c r="D255" s="52">
        <v>4</v>
      </c>
      <c r="E255" s="28">
        <f>(D255/D$259)*100</f>
        <v>80</v>
      </c>
    </row>
    <row r="256" spans="1:5" ht="12.75" x14ac:dyDescent="0.2">
      <c r="A256" s="2" t="s">
        <v>51</v>
      </c>
      <c r="B256" s="24">
        <v>0</v>
      </c>
      <c r="C256" s="24">
        <v>1</v>
      </c>
      <c r="D256" s="43">
        <v>1</v>
      </c>
      <c r="E256" s="4">
        <f>(D256/D$259)*100</f>
        <v>20</v>
      </c>
    </row>
    <row r="257" spans="1:5" ht="12.75" x14ac:dyDescent="0.2">
      <c r="A257" s="26" t="s">
        <v>24</v>
      </c>
      <c r="B257" s="53">
        <v>0</v>
      </c>
      <c r="C257" s="53">
        <v>0</v>
      </c>
      <c r="D257" s="52">
        <v>0</v>
      </c>
      <c r="E257" s="28">
        <f>(D257/D$259)*100</f>
        <v>0</v>
      </c>
    </row>
    <row r="258" spans="1:5" ht="13.5" thickBot="1" x14ac:dyDescent="0.25">
      <c r="A258" s="69" t="s">
        <v>25</v>
      </c>
      <c r="B258" s="64">
        <v>0</v>
      </c>
      <c r="C258" s="64">
        <v>0</v>
      </c>
      <c r="D258" s="70">
        <v>0</v>
      </c>
      <c r="E258" s="65">
        <f>(D258/D$259)*100</f>
        <v>0</v>
      </c>
    </row>
    <row r="259" spans="1:5" ht="13.5" thickBot="1" x14ac:dyDescent="0.25">
      <c r="A259" s="36" t="s">
        <v>0</v>
      </c>
      <c r="B259" s="30">
        <f>SUM(B254:B258)</f>
        <v>0</v>
      </c>
      <c r="C259" s="30">
        <f>SUM(C254:C258)</f>
        <v>5</v>
      </c>
      <c r="D259" s="30">
        <f>SUM(D254:D258)</f>
        <v>5</v>
      </c>
      <c r="E259" s="30">
        <f>SUM(E254:E258)</f>
        <v>100</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3</v>
      </c>
      <c r="D285" s="22">
        <f>SUM(B285+C285)</f>
        <v>3</v>
      </c>
      <c r="E285" s="20">
        <f t="shared" ref="E285:E292" si="9">(D285/D$292)*100</f>
        <v>75</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10">SUM(B287:C287)</f>
        <v>0</v>
      </c>
      <c r="E287" s="20">
        <f>(D287/D$292)*100</f>
        <v>0</v>
      </c>
    </row>
    <row r="288" spans="1:5" ht="12.75" x14ac:dyDescent="0.2">
      <c r="A288" s="26" t="s">
        <v>28</v>
      </c>
      <c r="B288" s="53">
        <v>0</v>
      </c>
      <c r="C288" s="53">
        <v>1</v>
      </c>
      <c r="D288" s="50">
        <f t="shared" si="10"/>
        <v>1</v>
      </c>
      <c r="E288" s="51">
        <f t="shared" si="9"/>
        <v>25</v>
      </c>
    </row>
    <row r="289" spans="1:5" ht="12.75" x14ac:dyDescent="0.2">
      <c r="A289" s="2" t="s">
        <v>29</v>
      </c>
      <c r="B289" s="24">
        <v>0</v>
      </c>
      <c r="C289" s="24">
        <v>0</v>
      </c>
      <c r="D289" s="22">
        <v>0</v>
      </c>
      <c r="E289" s="20">
        <f t="shared" si="9"/>
        <v>0</v>
      </c>
    </row>
    <row r="290" spans="1:5" ht="12.75" x14ac:dyDescent="0.2">
      <c r="A290" s="26" t="s">
        <v>30</v>
      </c>
      <c r="B290" s="53">
        <v>0</v>
      </c>
      <c r="C290" s="53">
        <v>0</v>
      </c>
      <c r="D290" s="50">
        <f t="shared" si="10"/>
        <v>0</v>
      </c>
      <c r="E290" s="51">
        <f>(D290/D$292)*100</f>
        <v>0</v>
      </c>
    </row>
    <row r="291" spans="1:5" ht="13.5" thickBot="1" x14ac:dyDescent="0.25">
      <c r="A291" s="69" t="s">
        <v>52</v>
      </c>
      <c r="B291" s="24">
        <v>0</v>
      </c>
      <c r="C291" s="24">
        <v>0</v>
      </c>
      <c r="D291" s="22">
        <f t="shared" si="10"/>
        <v>0</v>
      </c>
      <c r="E291" s="23">
        <f t="shared" si="9"/>
        <v>0</v>
      </c>
    </row>
    <row r="292" spans="1:5" ht="13.5" thickBot="1" x14ac:dyDescent="0.25">
      <c r="A292" s="29" t="s">
        <v>0</v>
      </c>
      <c r="B292" s="30">
        <f>SUM(B285:B291)</f>
        <v>0</v>
      </c>
      <c r="C292" s="30">
        <f>SUM(C285:C291)</f>
        <v>4</v>
      </c>
      <c r="D292" s="30">
        <f>SUM(D285:D291)</f>
        <v>4</v>
      </c>
      <c r="E292" s="32">
        <f t="shared" si="9"/>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zoomScaleNormal="100" zoomScalePageLayoutView="120" workbookViewId="0">
      <selection activeCell="C12" sqref="C12"/>
    </sheetView>
  </sheetViews>
  <sheetFormatPr baseColWidth="10" defaultColWidth="0" defaultRowHeight="0" customHeight="1" zeroHeight="1" x14ac:dyDescent="0.2"/>
  <cols>
    <col min="1" max="1" width="32.28515625" style="115" customWidth="1"/>
    <col min="2" max="4" width="12.5703125" style="115" customWidth="1"/>
    <col min="5" max="5" width="12.140625" style="115" customWidth="1"/>
    <col min="6" max="6" width="6.140625" style="115" hidden="1" customWidth="1"/>
    <col min="7" max="14" width="0" style="115" hidden="1" customWidth="1"/>
    <col min="15" max="16384" width="11.42578125" style="115"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7</v>
      </c>
      <c r="D9" s="38">
        <f>SUM(B9+C9)</f>
        <v>7</v>
      </c>
      <c r="E9" s="39">
        <f>(D9/D$12)*100</f>
        <v>50</v>
      </c>
      <c r="G9" s="6"/>
    </row>
    <row r="10" spans="1:13" ht="12.75" x14ac:dyDescent="0.2">
      <c r="A10" s="2" t="s">
        <v>221</v>
      </c>
      <c r="B10" s="3">
        <v>0</v>
      </c>
      <c r="C10" s="3">
        <v>3</v>
      </c>
      <c r="D10" s="38">
        <f>SUM(B10+C10)</f>
        <v>3</v>
      </c>
      <c r="E10" s="4">
        <f>(D10/D$12)*100</f>
        <v>21.428571428571427</v>
      </c>
      <c r="G10" s="6"/>
      <c r="L10" s="17"/>
      <c r="M10" s="6"/>
    </row>
    <row r="11" spans="1:13" ht="13.5" thickBot="1" x14ac:dyDescent="0.25">
      <c r="A11" s="2" t="s">
        <v>125</v>
      </c>
      <c r="B11" s="3">
        <v>0</v>
      </c>
      <c r="C11" s="3">
        <v>4</v>
      </c>
      <c r="D11" s="38">
        <f>SUM(B11+C11)</f>
        <v>4</v>
      </c>
      <c r="E11" s="4">
        <f>(D11/D$12)*100</f>
        <v>28.571428571428569</v>
      </c>
      <c r="L11" s="17"/>
      <c r="M11" s="6"/>
    </row>
    <row r="12" spans="1:13" ht="13.5" thickBot="1" x14ac:dyDescent="0.25">
      <c r="A12" s="29" t="s">
        <v>0</v>
      </c>
      <c r="B12" s="30">
        <f>SUM(B9:B11)</f>
        <v>0</v>
      </c>
      <c r="C12" s="30">
        <f>SUM(C9:C11)</f>
        <v>14</v>
      </c>
      <c r="D12" s="30">
        <f>SUM(D9:D11)</f>
        <v>14</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7</v>
      </c>
      <c r="D33" s="38">
        <v>7</v>
      </c>
      <c r="E33" s="41">
        <f>(D33/D$37)*100</f>
        <v>38.888888888888893</v>
      </c>
      <c r="L33" s="17"/>
      <c r="M33" s="6"/>
    </row>
    <row r="34" spans="1:14" ht="12.75" x14ac:dyDescent="0.2">
      <c r="A34" s="21" t="s">
        <v>223</v>
      </c>
      <c r="B34" s="3">
        <v>0</v>
      </c>
      <c r="C34" s="3">
        <v>3</v>
      </c>
      <c r="D34" s="3">
        <v>3</v>
      </c>
      <c r="E34" s="42">
        <f>(D34/D$37)*100</f>
        <v>16.666666666666664</v>
      </c>
    </row>
    <row r="35" spans="1:14" ht="12.75" x14ac:dyDescent="0.2">
      <c r="A35" s="40" t="s">
        <v>134</v>
      </c>
      <c r="B35" s="38">
        <v>0</v>
      </c>
      <c r="C35" s="38">
        <v>4</v>
      </c>
      <c r="D35" s="38">
        <f>SUM(B35:C35)</f>
        <v>4</v>
      </c>
      <c r="E35" s="41">
        <f>(D35/D$37)*100</f>
        <v>22.222222222222221</v>
      </c>
    </row>
    <row r="36" spans="1:14" ht="13.5" thickBot="1" x14ac:dyDescent="0.25">
      <c r="A36" s="33" t="s">
        <v>69</v>
      </c>
      <c r="B36" s="43">
        <v>0</v>
      </c>
      <c r="C36" s="43">
        <v>4</v>
      </c>
      <c r="D36" s="3">
        <v>4</v>
      </c>
      <c r="E36" s="42">
        <f>(D36/D$37)*100</f>
        <v>22.222222222222221</v>
      </c>
    </row>
    <row r="37" spans="1:14" ht="13.5" thickBot="1" x14ac:dyDescent="0.25">
      <c r="A37" s="29" t="s">
        <v>0</v>
      </c>
      <c r="B37" s="30">
        <f>SUM(B33:B36)</f>
        <v>0</v>
      </c>
      <c r="C37" s="30">
        <f>SUM(C33:C36)</f>
        <v>18</v>
      </c>
      <c r="D37" s="30">
        <f>SUM(D33:D36)</f>
        <v>18</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SUM(B59+C59)</f>
        <v>0</v>
      </c>
      <c r="E59" s="4">
        <f>(D59/D$65)*100</f>
        <v>0</v>
      </c>
      <c r="F59" s="92"/>
      <c r="G59" s="92"/>
      <c r="H59" s="12"/>
    </row>
    <row r="60" spans="1:14" ht="12.75" x14ac:dyDescent="0.2">
      <c r="A60" s="26" t="s">
        <v>226</v>
      </c>
      <c r="B60" s="53">
        <v>0</v>
      </c>
      <c r="C60" s="53">
        <v>0</v>
      </c>
      <c r="D60" s="52">
        <f>SUM(B60:C60)</f>
        <v>0</v>
      </c>
      <c r="E60" s="28">
        <f>(D60/D$65)*100</f>
        <v>0</v>
      </c>
      <c r="F60" s="92"/>
      <c r="G60" s="92"/>
      <c r="H60" s="12"/>
    </row>
    <row r="61" spans="1:14" ht="12.75" x14ac:dyDescent="0.2">
      <c r="A61" s="2" t="s">
        <v>227</v>
      </c>
      <c r="B61" s="24">
        <v>0</v>
      </c>
      <c r="C61" s="24">
        <v>4</v>
      </c>
      <c r="D61" s="43">
        <f>SUM(B61:C61)</f>
        <v>4</v>
      </c>
      <c r="E61" s="4">
        <f>(D61/D$65)*100</f>
        <v>100</v>
      </c>
      <c r="F61" s="92"/>
      <c r="G61" s="92"/>
      <c r="H61" s="12"/>
    </row>
    <row r="62" spans="1:14" ht="12.75" x14ac:dyDescent="0.2">
      <c r="A62" s="26" t="s">
        <v>228</v>
      </c>
      <c r="B62" s="53">
        <v>0</v>
      </c>
      <c r="C62" s="53">
        <v>0</v>
      </c>
      <c r="D62" s="52">
        <f>SUM(B62:C62)</f>
        <v>0</v>
      </c>
      <c r="E62" s="28">
        <f>(D62/D$65)*100</f>
        <v>0</v>
      </c>
      <c r="F62" s="92"/>
      <c r="G62" s="92"/>
      <c r="H62" s="12"/>
    </row>
    <row r="63" spans="1:14" ht="12.75" x14ac:dyDescent="0.2">
      <c r="A63" s="2" t="s">
        <v>229</v>
      </c>
      <c r="B63" s="24">
        <v>0</v>
      </c>
      <c r="C63" s="24">
        <v>0</v>
      </c>
      <c r="D63" s="43">
        <f>SUM(B63:C63)</f>
        <v>0</v>
      </c>
      <c r="E63" s="4">
        <f>(D63/D$65)*100</f>
        <v>0</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0</v>
      </c>
      <c r="C65" s="30">
        <f>SUM(C59:C64)</f>
        <v>4</v>
      </c>
      <c r="D65" s="30">
        <f>SUM(D59:D64)</f>
        <v>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5">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0">SUM(B92+C92)</f>
        <v>0</v>
      </c>
      <c r="E92" s="4">
        <f t="shared" ref="E92:E97" si="1">(D92/D$98)*100</f>
        <v>0</v>
      </c>
      <c r="K92" s="6"/>
      <c r="L92" s="6"/>
    </row>
    <row r="93" spans="1:14" ht="12.75" x14ac:dyDescent="0.2">
      <c r="A93" s="57" t="s">
        <v>75</v>
      </c>
      <c r="B93" s="55">
        <v>0</v>
      </c>
      <c r="C93" s="55">
        <v>1</v>
      </c>
      <c r="D93" s="58">
        <f t="shared" si="0"/>
        <v>1</v>
      </c>
      <c r="E93" s="39">
        <f t="shared" si="1"/>
        <v>25</v>
      </c>
      <c r="K93" s="6"/>
      <c r="L93" s="6"/>
    </row>
    <row r="94" spans="1:14" ht="12.75" x14ac:dyDescent="0.2">
      <c r="A94" s="56" t="s">
        <v>73</v>
      </c>
      <c r="B94" s="24">
        <v>0</v>
      </c>
      <c r="C94" s="24">
        <v>2</v>
      </c>
      <c r="D94" s="10">
        <f t="shared" si="0"/>
        <v>2</v>
      </c>
      <c r="E94" s="4">
        <f t="shared" si="1"/>
        <v>50</v>
      </c>
      <c r="K94" s="6"/>
      <c r="L94" s="6"/>
    </row>
    <row r="95" spans="1:14" ht="12.75" x14ac:dyDescent="0.2">
      <c r="A95" s="57" t="s">
        <v>81</v>
      </c>
      <c r="B95" s="55">
        <v>0</v>
      </c>
      <c r="C95" s="55">
        <v>0</v>
      </c>
      <c r="D95" s="58">
        <f t="shared" si="0"/>
        <v>0</v>
      </c>
      <c r="E95" s="39">
        <f t="shared" si="1"/>
        <v>0</v>
      </c>
      <c r="K95" s="6"/>
      <c r="L95" s="6"/>
    </row>
    <row r="96" spans="1:14" ht="12.75" x14ac:dyDescent="0.2">
      <c r="A96" s="56" t="s">
        <v>80</v>
      </c>
      <c r="B96" s="24">
        <v>0</v>
      </c>
      <c r="C96" s="24">
        <v>1</v>
      </c>
      <c r="D96" s="10">
        <f t="shared" si="0"/>
        <v>1</v>
      </c>
      <c r="E96" s="4">
        <f t="shared" si="1"/>
        <v>25</v>
      </c>
      <c r="K96" s="6"/>
      <c r="L96" s="6"/>
    </row>
    <row r="97" spans="1:12" ht="13.5" thickBot="1" x14ac:dyDescent="0.25">
      <c r="A97" s="57" t="s">
        <v>65</v>
      </c>
      <c r="B97" s="55">
        <v>0</v>
      </c>
      <c r="C97" s="75">
        <v>0</v>
      </c>
      <c r="D97" s="58">
        <f t="shared" si="0"/>
        <v>0</v>
      </c>
      <c r="E97" s="39">
        <f t="shared" si="1"/>
        <v>0</v>
      </c>
      <c r="K97" s="6"/>
      <c r="L97" s="6"/>
    </row>
    <row r="98" spans="1:12" ht="13.5" thickBot="1" x14ac:dyDescent="0.25">
      <c r="A98" s="29" t="s">
        <v>0</v>
      </c>
      <c r="B98" s="34">
        <f>SUM(B92:B97)</f>
        <v>0</v>
      </c>
      <c r="C98" s="34">
        <f>SUM(C92:C97)</f>
        <v>4</v>
      </c>
      <c r="D98" s="30">
        <f>SUM(D92:D97)</f>
        <v>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2">(D123/D$131)*100</f>
        <v>25</v>
      </c>
    </row>
    <row r="124" spans="1:5" ht="12.75" x14ac:dyDescent="0.2">
      <c r="A124" s="44" t="s">
        <v>111</v>
      </c>
      <c r="B124" s="45">
        <v>0</v>
      </c>
      <c r="C124" s="45">
        <v>3</v>
      </c>
      <c r="D124" s="46">
        <f t="shared" ref="D124:D129" si="3">SUM(B124:C124)</f>
        <v>3</v>
      </c>
      <c r="E124" s="39">
        <f t="shared" si="2"/>
        <v>75</v>
      </c>
    </row>
    <row r="125" spans="1:5" ht="12.75" x14ac:dyDescent="0.2">
      <c r="A125" s="16" t="s">
        <v>82</v>
      </c>
      <c r="B125" s="18">
        <v>0</v>
      </c>
      <c r="C125" s="18">
        <v>0</v>
      </c>
      <c r="D125" s="13">
        <f t="shared" si="3"/>
        <v>0</v>
      </c>
      <c r="E125" s="4">
        <f t="shared" si="2"/>
        <v>0</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v>0</v>
      </c>
      <c r="E130" s="39">
        <f t="shared" si="2"/>
        <v>0</v>
      </c>
    </row>
    <row r="131" spans="1:5" ht="13.5" thickBot="1" x14ac:dyDescent="0.25">
      <c r="A131" s="29" t="s">
        <v>0</v>
      </c>
      <c r="B131" s="30">
        <f>SUM(B123:B130)</f>
        <v>0</v>
      </c>
      <c r="C131" s="30">
        <f>SUM(C123:C130)</f>
        <v>4</v>
      </c>
      <c r="D131" s="30">
        <f>SUM(D123:D130)</f>
        <v>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3</v>
      </c>
      <c r="D156" s="3">
        <f>SUM(B156+C156)</f>
        <v>3</v>
      </c>
      <c r="E156" s="4">
        <f t="shared" ref="E156:E163" si="4">(D156/D$164)*100</f>
        <v>75</v>
      </c>
    </row>
    <row r="157" spans="1:5" ht="12.75" x14ac:dyDescent="0.2">
      <c r="A157" s="74" t="s">
        <v>22</v>
      </c>
      <c r="B157" s="55">
        <v>0</v>
      </c>
      <c r="C157" s="55">
        <v>0</v>
      </c>
      <c r="D157" s="38">
        <f t="shared" ref="D157:D163" si="5">SUM(B157:C157)</f>
        <v>0</v>
      </c>
      <c r="E157" s="39">
        <f t="shared" si="4"/>
        <v>0</v>
      </c>
    </row>
    <row r="158" spans="1:5" ht="12.75" x14ac:dyDescent="0.2">
      <c r="A158" s="2" t="s">
        <v>232</v>
      </c>
      <c r="B158" s="24">
        <v>0</v>
      </c>
      <c r="C158" s="24">
        <v>0</v>
      </c>
      <c r="D158" s="43">
        <f t="shared" si="5"/>
        <v>0</v>
      </c>
      <c r="E158" s="4">
        <f t="shared" si="4"/>
        <v>0</v>
      </c>
    </row>
    <row r="159" spans="1:5" ht="12.75" x14ac:dyDescent="0.2">
      <c r="A159" s="74" t="s">
        <v>256</v>
      </c>
      <c r="B159" s="55">
        <v>0</v>
      </c>
      <c r="C159" s="55">
        <v>1</v>
      </c>
      <c r="D159" s="38">
        <f t="shared" si="5"/>
        <v>1</v>
      </c>
      <c r="E159" s="39">
        <f t="shared" si="4"/>
        <v>25</v>
      </c>
    </row>
    <row r="160" spans="1:5" ht="12.75" x14ac:dyDescent="0.2">
      <c r="A160" s="109" t="s">
        <v>247</v>
      </c>
      <c r="B160" s="110">
        <v>0</v>
      </c>
      <c r="C160" s="110">
        <v>0</v>
      </c>
      <c r="D160" s="111">
        <f t="shared" si="5"/>
        <v>0</v>
      </c>
      <c r="E160" s="112">
        <f t="shared" si="4"/>
        <v>0</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4</v>
      </c>
      <c r="D164" s="30">
        <f>SUM(D156:D163)</f>
        <v>4</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257</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4</v>
      </c>
      <c r="D183" s="90">
        <f t="shared" ref="D183:D188" si="6">B183+C183</f>
        <v>4</v>
      </c>
      <c r="E183" s="81">
        <f t="shared" ref="E183:E196" si="7">D183/$D$197*100</f>
        <v>100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249</v>
      </c>
      <c r="B187" s="89">
        <v>0</v>
      </c>
      <c r="C187" s="89">
        <v>0</v>
      </c>
      <c r="D187" s="90">
        <f t="shared" si="6"/>
        <v>0</v>
      </c>
      <c r="E187" s="81">
        <f t="shared" si="7"/>
        <v>0</v>
      </c>
    </row>
    <row r="188" spans="1:5" ht="12.75" x14ac:dyDescent="0.2">
      <c r="A188" s="21" t="s">
        <v>250</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251</v>
      </c>
      <c r="B190" s="15">
        <v>0</v>
      </c>
      <c r="C190" s="15">
        <v>0</v>
      </c>
      <c r="D190" s="15">
        <v>0</v>
      </c>
      <c r="E190" s="80">
        <f t="shared" si="7"/>
        <v>0</v>
      </c>
    </row>
    <row r="191" spans="1:5" ht="12.75" x14ac:dyDescent="0.2">
      <c r="A191" s="40" t="s">
        <v>252</v>
      </c>
      <c r="B191" s="90">
        <v>0</v>
      </c>
      <c r="C191" s="90">
        <v>0</v>
      </c>
      <c r="D191" s="90">
        <f>SUM(B191+C191)</f>
        <v>0</v>
      </c>
      <c r="E191" s="81">
        <f t="shared" si="7"/>
        <v>0</v>
      </c>
    </row>
    <row r="192" spans="1:5" ht="12.75" x14ac:dyDescent="0.2">
      <c r="A192" s="21" t="s">
        <v>238</v>
      </c>
      <c r="B192" s="15">
        <v>0</v>
      </c>
      <c r="C192" s="15">
        <v>0</v>
      </c>
      <c r="D192" s="15">
        <f>SUM(B192+C192)</f>
        <v>0</v>
      </c>
      <c r="E192" s="80">
        <f t="shared" si="7"/>
        <v>0</v>
      </c>
    </row>
    <row r="193" spans="1:5" ht="12.75" x14ac:dyDescent="0.2">
      <c r="A193" s="40" t="s">
        <v>241</v>
      </c>
      <c r="B193" s="90">
        <v>0</v>
      </c>
      <c r="C193" s="90">
        <v>0</v>
      </c>
      <c r="D193" s="90">
        <f>SUM(B193+C193)</f>
        <v>0</v>
      </c>
      <c r="E193" s="81">
        <f t="shared" si="7"/>
        <v>0</v>
      </c>
    </row>
    <row r="194" spans="1:5" ht="12.75" x14ac:dyDescent="0.2">
      <c r="A194" s="21" t="s">
        <v>239</v>
      </c>
      <c r="B194" s="15">
        <v>0</v>
      </c>
      <c r="C194" s="15">
        <v>0</v>
      </c>
      <c r="D194" s="15">
        <f>SUM(B194+C194)</f>
        <v>0</v>
      </c>
      <c r="E194" s="80">
        <f t="shared" si="7"/>
        <v>0</v>
      </c>
    </row>
    <row r="195" spans="1:5" ht="12.75" x14ac:dyDescent="0.2">
      <c r="A195" s="21" t="s">
        <v>253</v>
      </c>
      <c r="B195" s="15">
        <v>0</v>
      </c>
      <c r="C195" s="15">
        <v>0</v>
      </c>
      <c r="D195" s="15">
        <f>SUM(B195+C195)</f>
        <v>0</v>
      </c>
      <c r="E195" s="80">
        <f t="shared" si="7"/>
        <v>0</v>
      </c>
    </row>
    <row r="196" spans="1:5" ht="13.5" thickBot="1" x14ac:dyDescent="0.25">
      <c r="A196" s="79" t="s">
        <v>240</v>
      </c>
      <c r="B196" s="89">
        <v>0</v>
      </c>
      <c r="C196" s="89">
        <v>0</v>
      </c>
      <c r="D196" s="90">
        <f>B196+C196</f>
        <v>0</v>
      </c>
      <c r="E196" s="81">
        <f t="shared" si="7"/>
        <v>0</v>
      </c>
    </row>
    <row r="197" spans="1:5" ht="13.5" thickBot="1" x14ac:dyDescent="0.25">
      <c r="A197" s="76" t="s">
        <v>0</v>
      </c>
      <c r="B197" s="77">
        <f>SUM(B183:B196)</f>
        <v>0</v>
      </c>
      <c r="C197" s="77">
        <f>SUM(C183:C196)</f>
        <v>4</v>
      </c>
      <c r="D197" s="77">
        <f>SUM(D183:D196)</f>
        <v>4</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4</v>
      </c>
      <c r="D203" s="1">
        <f>SUM(B203:C203)</f>
        <v>4</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4</v>
      </c>
      <c r="D206" s="30">
        <f>SUM(D203:D205)</f>
        <v>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261</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4</v>
      </c>
      <c r="D232" s="52">
        <f>SUM(B232:C232)</f>
        <v>4</v>
      </c>
      <c r="E232" s="28">
        <f>(D232/D$233)*100</f>
        <v>100</v>
      </c>
    </row>
    <row r="233" spans="1:5" ht="13.5" thickBot="1" x14ac:dyDescent="0.25">
      <c r="A233" s="29" t="s">
        <v>0</v>
      </c>
      <c r="B233" s="30">
        <f>B231+B232</f>
        <v>0</v>
      </c>
      <c r="C233" s="30">
        <f>C232+C231</f>
        <v>4</v>
      </c>
      <c r="D233" s="30">
        <f>D232+D231</f>
        <v>4</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1</v>
      </c>
      <c r="D254" s="3">
        <v>0</v>
      </c>
      <c r="E254" s="4">
        <f>(D254/D$259)*100</f>
        <v>0</v>
      </c>
    </row>
    <row r="255" spans="1:5" ht="12.75" x14ac:dyDescent="0.2">
      <c r="A255" s="26" t="s">
        <v>46</v>
      </c>
      <c r="B255" s="49">
        <v>0</v>
      </c>
      <c r="C255" s="49">
        <v>4</v>
      </c>
      <c r="D255" s="52">
        <v>4</v>
      </c>
      <c r="E255" s="28">
        <f>(D255/D$259)*100</f>
        <v>80</v>
      </c>
    </row>
    <row r="256" spans="1:5" ht="12.75" x14ac:dyDescent="0.2">
      <c r="A256" s="2" t="s">
        <v>51</v>
      </c>
      <c r="B256" s="24">
        <v>0</v>
      </c>
      <c r="C256" s="24">
        <v>3</v>
      </c>
      <c r="D256" s="43">
        <v>1</v>
      </c>
      <c r="E256" s="4">
        <f>(D256/D$259)*100</f>
        <v>20</v>
      </c>
    </row>
    <row r="257" spans="1:5" ht="12.75" x14ac:dyDescent="0.2">
      <c r="A257" s="26" t="s">
        <v>24</v>
      </c>
      <c r="B257" s="53">
        <v>0</v>
      </c>
      <c r="C257" s="53">
        <v>1</v>
      </c>
      <c r="D257" s="52">
        <v>0</v>
      </c>
      <c r="E257" s="28">
        <f>(D257/D$259)*100</f>
        <v>0</v>
      </c>
    </row>
    <row r="258" spans="1:5" ht="13.5" thickBot="1" x14ac:dyDescent="0.25">
      <c r="A258" s="69" t="s">
        <v>25</v>
      </c>
      <c r="B258" s="64">
        <v>0</v>
      </c>
      <c r="C258" s="64">
        <v>2</v>
      </c>
      <c r="D258" s="70">
        <v>0</v>
      </c>
      <c r="E258" s="65">
        <f>(D258/D$259)*100</f>
        <v>0</v>
      </c>
    </row>
    <row r="259" spans="1:5" ht="13.5" thickBot="1" x14ac:dyDescent="0.25">
      <c r="A259" s="36" t="s">
        <v>0</v>
      </c>
      <c r="B259" s="30">
        <f>SUM(B254:B258)</f>
        <v>0</v>
      </c>
      <c r="C259" s="30">
        <f>SUM(C254:C258)</f>
        <v>11</v>
      </c>
      <c r="D259" s="30">
        <f>SUM(D254:D258)</f>
        <v>5</v>
      </c>
      <c r="E259" s="30">
        <f>SUM(E254:E258)</f>
        <v>100</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4</v>
      </c>
      <c r="D285" s="22">
        <f>SUM(B285+C285)</f>
        <v>4</v>
      </c>
      <c r="E285" s="20">
        <f t="shared" ref="E285:E292" si="8">(D285/D$292)*100</f>
        <v>100</v>
      </c>
    </row>
    <row r="286" spans="1:5" ht="12.75" x14ac:dyDescent="0.2">
      <c r="A286" s="26" t="s">
        <v>1</v>
      </c>
      <c r="B286" s="53">
        <v>0</v>
      </c>
      <c r="C286" s="53">
        <v>0</v>
      </c>
      <c r="D286" s="50">
        <f>SUM(B286+C286)</f>
        <v>0</v>
      </c>
      <c r="E286" s="51">
        <f t="shared" si="8"/>
        <v>0</v>
      </c>
    </row>
    <row r="287" spans="1:5" ht="12.75" x14ac:dyDescent="0.2">
      <c r="A287" s="21" t="s">
        <v>103</v>
      </c>
      <c r="B287" s="24">
        <v>0</v>
      </c>
      <c r="C287" s="24">
        <v>0</v>
      </c>
      <c r="D287" s="22">
        <f>SUM(B287:C287)</f>
        <v>0</v>
      </c>
      <c r="E287" s="20">
        <f t="shared" si="8"/>
        <v>0</v>
      </c>
    </row>
    <row r="288" spans="1:5" ht="12.75" x14ac:dyDescent="0.2">
      <c r="A288" s="26" t="s">
        <v>28</v>
      </c>
      <c r="B288" s="53">
        <v>0</v>
      </c>
      <c r="C288" s="53">
        <v>0</v>
      </c>
      <c r="D288" s="50">
        <f>SUM(B288:C288)</f>
        <v>0</v>
      </c>
      <c r="E288" s="51">
        <f t="shared" si="8"/>
        <v>0</v>
      </c>
    </row>
    <row r="289" spans="1:5" ht="12.75" x14ac:dyDescent="0.2">
      <c r="A289" s="2" t="s">
        <v>29</v>
      </c>
      <c r="B289" s="24">
        <v>0</v>
      </c>
      <c r="C289" s="24">
        <v>0</v>
      </c>
      <c r="D289" s="22">
        <v>0</v>
      </c>
      <c r="E289" s="20">
        <f t="shared" si="8"/>
        <v>0</v>
      </c>
    </row>
    <row r="290" spans="1:5" ht="12.75" x14ac:dyDescent="0.2">
      <c r="A290" s="26" t="s">
        <v>30</v>
      </c>
      <c r="B290" s="53">
        <v>0</v>
      </c>
      <c r="C290" s="53">
        <v>0</v>
      </c>
      <c r="D290" s="50">
        <f>SUM(B290:C290)</f>
        <v>0</v>
      </c>
      <c r="E290" s="51">
        <f t="shared" si="8"/>
        <v>0</v>
      </c>
    </row>
    <row r="291" spans="1:5" ht="13.5" thickBot="1" x14ac:dyDescent="0.25">
      <c r="A291" s="69" t="s">
        <v>52</v>
      </c>
      <c r="B291" s="24">
        <v>0</v>
      </c>
      <c r="C291" s="24">
        <v>0</v>
      </c>
      <c r="D291" s="22">
        <f>SUM(B291:C291)</f>
        <v>0</v>
      </c>
      <c r="E291" s="23">
        <f t="shared" si="8"/>
        <v>0</v>
      </c>
    </row>
    <row r="292" spans="1:5" ht="13.5" thickBot="1" x14ac:dyDescent="0.25">
      <c r="A292" s="29" t="s">
        <v>0</v>
      </c>
      <c r="B292" s="30">
        <f>SUM(B285:B291)</f>
        <v>0</v>
      </c>
      <c r="C292" s="30">
        <f>SUM(C285:C291)</f>
        <v>4</v>
      </c>
      <c r="D292" s="30">
        <f>SUM(D285:D291)</f>
        <v>4</v>
      </c>
      <c r="E292" s="32">
        <f t="shared" si="8"/>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4:E4"/>
    <mergeCell ref="A5:E5"/>
    <mergeCell ref="A6:E6"/>
    <mergeCell ref="A13:E13"/>
    <mergeCell ref="A30:E30"/>
    <mergeCell ref="A55:E55"/>
    <mergeCell ref="A66:E66"/>
    <mergeCell ref="A86:E87"/>
    <mergeCell ref="A100:E100"/>
    <mergeCell ref="A119:E120"/>
    <mergeCell ref="A282:E282"/>
    <mergeCell ref="A293:E293"/>
    <mergeCell ref="A224:E224"/>
    <mergeCell ref="A133:E133"/>
    <mergeCell ref="A151:E152"/>
    <mergeCell ref="A227:E228"/>
    <mergeCell ref="A234:E234"/>
    <mergeCell ref="A262:E262"/>
    <mergeCell ref="A165:E165"/>
    <mergeCell ref="A180:E180"/>
    <mergeCell ref="A181:E181"/>
    <mergeCell ref="A199:E200"/>
    <mergeCell ref="A210:E210"/>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topLeftCell="A3" zoomScaleNormal="100" zoomScalePageLayoutView="120" workbookViewId="0">
      <selection activeCell="D7" sqref="D7"/>
    </sheetView>
  </sheetViews>
  <sheetFormatPr baseColWidth="10" defaultColWidth="0" defaultRowHeight="0" customHeight="1" zeroHeight="1" x14ac:dyDescent="0.2"/>
  <cols>
    <col min="1" max="1" width="32.28515625" style="116" customWidth="1"/>
    <col min="2" max="4" width="12.5703125" style="116" customWidth="1"/>
    <col min="5" max="5" width="12.140625" style="116" customWidth="1"/>
    <col min="6" max="6" width="6.140625" style="116" hidden="1" customWidth="1"/>
    <col min="7" max="14" width="0" style="116" hidden="1" customWidth="1"/>
    <col min="15" max="16384" width="11.42578125" style="116"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2</v>
      </c>
      <c r="C9" s="38">
        <v>6</v>
      </c>
      <c r="D9" s="38">
        <f>SUM(B9+C9)</f>
        <v>8</v>
      </c>
      <c r="E9" s="39">
        <f>(D9/D$12)*100</f>
        <v>50</v>
      </c>
      <c r="G9" s="6"/>
    </row>
    <row r="10" spans="1:13" ht="12.75" x14ac:dyDescent="0.2">
      <c r="A10" s="2" t="s">
        <v>221</v>
      </c>
      <c r="B10" s="3">
        <v>0</v>
      </c>
      <c r="C10" s="3">
        <v>0</v>
      </c>
      <c r="D10" s="38">
        <f>SUM(B10+C10)</f>
        <v>0</v>
      </c>
      <c r="E10" s="4">
        <f>(D10/D$12)*100</f>
        <v>0</v>
      </c>
      <c r="G10" s="6"/>
      <c r="L10" s="17"/>
      <c r="M10" s="6"/>
    </row>
    <row r="11" spans="1:13" ht="13.5" thickBot="1" x14ac:dyDescent="0.25">
      <c r="A11" s="2" t="s">
        <v>125</v>
      </c>
      <c r="B11" s="3">
        <v>2</v>
      </c>
      <c r="C11" s="3">
        <v>6</v>
      </c>
      <c r="D11" s="38">
        <f>SUM(B11+C11)</f>
        <v>8</v>
      </c>
      <c r="E11" s="4">
        <f>(D11/D$12)*100</f>
        <v>50</v>
      </c>
      <c r="L11" s="17"/>
      <c r="M11" s="6"/>
    </row>
    <row r="12" spans="1:13" ht="13.5" thickBot="1" x14ac:dyDescent="0.25">
      <c r="A12" s="29" t="s">
        <v>0</v>
      </c>
      <c r="B12" s="30">
        <f>SUM(B9:B11)</f>
        <v>4</v>
      </c>
      <c r="C12" s="30">
        <f>SUM(C9:C11)</f>
        <v>12</v>
      </c>
      <c r="D12" s="30">
        <f>SUM(D9:D11)</f>
        <v>16</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2</v>
      </c>
      <c r="C33" s="38">
        <v>6</v>
      </c>
      <c r="D33" s="38">
        <v>8</v>
      </c>
      <c r="E33" s="41">
        <f>(D33/D$37)*100</f>
        <v>50</v>
      </c>
      <c r="L33" s="17"/>
      <c r="M33" s="6"/>
    </row>
    <row r="34" spans="1:14" ht="12.75" x14ac:dyDescent="0.2">
      <c r="A34" s="21" t="s">
        <v>223</v>
      </c>
      <c r="B34" s="3">
        <v>0</v>
      </c>
      <c r="C34" s="3">
        <v>0</v>
      </c>
      <c r="D34" s="3">
        <v>0</v>
      </c>
      <c r="E34" s="42">
        <f>(D34/D$37)*100</f>
        <v>0</v>
      </c>
    </row>
    <row r="35" spans="1:14" ht="12.75" x14ac:dyDescent="0.2">
      <c r="A35" s="40" t="s">
        <v>134</v>
      </c>
      <c r="B35" s="38">
        <v>2</v>
      </c>
      <c r="C35" s="38">
        <v>6</v>
      </c>
      <c r="D35" s="38">
        <f>SUM(B35:C35)</f>
        <v>8</v>
      </c>
      <c r="E35" s="41">
        <f>(D35/D$37)*100</f>
        <v>50</v>
      </c>
    </row>
    <row r="36" spans="1:14" ht="13.5" thickBot="1" x14ac:dyDescent="0.25">
      <c r="A36" s="33" t="s">
        <v>69</v>
      </c>
      <c r="B36" s="43">
        <v>0</v>
      </c>
      <c r="C36" s="43">
        <v>0</v>
      </c>
      <c r="D36" s="3">
        <v>0</v>
      </c>
      <c r="E36" s="42">
        <f>(D36/D$37)*100</f>
        <v>0</v>
      </c>
    </row>
    <row r="37" spans="1:14" ht="13.5" thickBot="1" x14ac:dyDescent="0.25">
      <c r="A37" s="29" t="s">
        <v>0</v>
      </c>
      <c r="B37" s="30">
        <f>SUM(B33:B36)</f>
        <v>4</v>
      </c>
      <c r="C37" s="30">
        <f>SUM(C33:C36)</f>
        <v>12</v>
      </c>
      <c r="D37" s="30">
        <f>SUM(D33:D36)</f>
        <v>16</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2</v>
      </c>
      <c r="C59" s="24">
        <v>0</v>
      </c>
      <c r="D59" s="3">
        <f>SUM(B59+C59)</f>
        <v>2</v>
      </c>
      <c r="E59" s="4">
        <f>(D59/D$65)*100</f>
        <v>25</v>
      </c>
      <c r="F59" s="92"/>
      <c r="G59" s="92"/>
      <c r="H59" s="12"/>
    </row>
    <row r="60" spans="1:14" ht="12.75" x14ac:dyDescent="0.2">
      <c r="A60" s="26" t="s">
        <v>226</v>
      </c>
      <c r="B60" s="53">
        <v>0</v>
      </c>
      <c r="C60" s="53">
        <v>3</v>
      </c>
      <c r="D60" s="52">
        <f>SUM(B60:C60)</f>
        <v>3</v>
      </c>
      <c r="E60" s="28">
        <f>(D60/D$65)*100</f>
        <v>37.5</v>
      </c>
      <c r="F60" s="92"/>
      <c r="G60" s="92"/>
      <c r="H60" s="12"/>
    </row>
    <row r="61" spans="1:14" ht="12.75" x14ac:dyDescent="0.2">
      <c r="A61" s="2" t="s">
        <v>227</v>
      </c>
      <c r="B61" s="24">
        <v>0</v>
      </c>
      <c r="C61" s="24">
        <v>2</v>
      </c>
      <c r="D61" s="43">
        <f>SUM(B61:C61)</f>
        <v>2</v>
      </c>
      <c r="E61" s="4">
        <f>(D61/D$65)*100</f>
        <v>25</v>
      </c>
      <c r="F61" s="92"/>
      <c r="G61" s="92"/>
      <c r="H61" s="12"/>
    </row>
    <row r="62" spans="1:14" ht="12.75" x14ac:dyDescent="0.2">
      <c r="A62" s="26" t="s">
        <v>228</v>
      </c>
      <c r="B62" s="53">
        <v>0</v>
      </c>
      <c r="C62" s="53">
        <v>1</v>
      </c>
      <c r="D62" s="52">
        <f>SUM(B62:C62)</f>
        <v>1</v>
      </c>
      <c r="E62" s="28">
        <f>(D62/D$65)*100</f>
        <v>12.5</v>
      </c>
      <c r="F62" s="92"/>
      <c r="G62" s="92"/>
      <c r="H62" s="12"/>
    </row>
    <row r="63" spans="1:14" ht="12.75" x14ac:dyDescent="0.2">
      <c r="A63" s="2" t="s">
        <v>229</v>
      </c>
      <c r="B63" s="24">
        <v>0</v>
      </c>
      <c r="C63" s="24">
        <v>0</v>
      </c>
      <c r="D63" s="43">
        <f>SUM(B63:C63)</f>
        <v>0</v>
      </c>
      <c r="E63" s="4">
        <f>(D63/D$65)*100</f>
        <v>0</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2</v>
      </c>
      <c r="C65" s="30">
        <f>SUM(C59:C64)</f>
        <v>6</v>
      </c>
      <c r="D65" s="30">
        <f>SUM(D59:D64)</f>
        <v>8</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6">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0">SUM(B92+C92)</f>
        <v>0</v>
      </c>
      <c r="E92" s="4">
        <f t="shared" ref="E92:E97" si="1">(D92/D$98)*100</f>
        <v>0</v>
      </c>
      <c r="K92" s="6"/>
      <c r="L92" s="6"/>
    </row>
    <row r="93" spans="1:14" ht="12.75" x14ac:dyDescent="0.2">
      <c r="A93" s="57" t="s">
        <v>75</v>
      </c>
      <c r="B93" s="55">
        <v>1</v>
      </c>
      <c r="C93" s="55">
        <v>2</v>
      </c>
      <c r="D93" s="58">
        <f t="shared" si="0"/>
        <v>3</v>
      </c>
      <c r="E93" s="39">
        <f t="shared" si="1"/>
        <v>37.5</v>
      </c>
      <c r="K93" s="6"/>
      <c r="L93" s="6"/>
    </row>
    <row r="94" spans="1:14" ht="12.75" x14ac:dyDescent="0.2">
      <c r="A94" s="56" t="s">
        <v>73</v>
      </c>
      <c r="B94" s="24">
        <v>1</v>
      </c>
      <c r="C94" s="24">
        <v>3</v>
      </c>
      <c r="D94" s="10">
        <f t="shared" si="0"/>
        <v>4</v>
      </c>
      <c r="E94" s="4">
        <f t="shared" si="1"/>
        <v>50</v>
      </c>
      <c r="K94" s="6"/>
      <c r="L94" s="6"/>
    </row>
    <row r="95" spans="1:14" ht="12.75" x14ac:dyDescent="0.2">
      <c r="A95" s="57" t="s">
        <v>81</v>
      </c>
      <c r="B95" s="55">
        <v>0</v>
      </c>
      <c r="C95" s="55">
        <v>0</v>
      </c>
      <c r="D95" s="58">
        <f t="shared" si="0"/>
        <v>0</v>
      </c>
      <c r="E95" s="39">
        <f t="shared" si="1"/>
        <v>0</v>
      </c>
      <c r="K95" s="6"/>
      <c r="L95" s="6"/>
    </row>
    <row r="96" spans="1:14" ht="12.75" x14ac:dyDescent="0.2">
      <c r="A96" s="56" t="s">
        <v>80</v>
      </c>
      <c r="B96" s="24">
        <v>0</v>
      </c>
      <c r="C96" s="24">
        <v>1</v>
      </c>
      <c r="D96" s="10">
        <f t="shared" si="0"/>
        <v>1</v>
      </c>
      <c r="E96" s="4">
        <f t="shared" si="1"/>
        <v>12.5</v>
      </c>
      <c r="K96" s="6"/>
      <c r="L96" s="6"/>
    </row>
    <row r="97" spans="1:12" ht="13.5" thickBot="1" x14ac:dyDescent="0.25">
      <c r="A97" s="57" t="s">
        <v>65</v>
      </c>
      <c r="B97" s="55">
        <v>0</v>
      </c>
      <c r="C97" s="75">
        <v>0</v>
      </c>
      <c r="D97" s="58">
        <f t="shared" si="0"/>
        <v>0</v>
      </c>
      <c r="E97" s="39">
        <f t="shared" si="1"/>
        <v>0</v>
      </c>
      <c r="K97" s="6"/>
      <c r="L97" s="6"/>
    </row>
    <row r="98" spans="1:12" ht="13.5" thickBot="1" x14ac:dyDescent="0.25">
      <c r="A98" s="29" t="s">
        <v>0</v>
      </c>
      <c r="B98" s="34">
        <f>SUM(B92:B97)</f>
        <v>2</v>
      </c>
      <c r="C98" s="34">
        <f>SUM(C92:C97)</f>
        <v>6</v>
      </c>
      <c r="D98" s="30">
        <f>SUM(D92:D97)</f>
        <v>8</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2</v>
      </c>
      <c r="C123" s="18">
        <v>1</v>
      </c>
      <c r="D123" s="1">
        <f>SUM(B123+C123)</f>
        <v>3</v>
      </c>
      <c r="E123" s="4">
        <f t="shared" ref="E123:E130" si="2">(D123/D$131)*100</f>
        <v>37.5</v>
      </c>
    </row>
    <row r="124" spans="1:5" ht="12.75" x14ac:dyDescent="0.2">
      <c r="A124" s="44" t="s">
        <v>111</v>
      </c>
      <c r="B124" s="45">
        <v>0</v>
      </c>
      <c r="C124" s="45">
        <v>3</v>
      </c>
      <c r="D124" s="46">
        <f t="shared" ref="D124:D129" si="3">SUM(B124:C124)</f>
        <v>3</v>
      </c>
      <c r="E124" s="39">
        <f t="shared" si="2"/>
        <v>37.5</v>
      </c>
    </row>
    <row r="125" spans="1:5" ht="12.75" x14ac:dyDescent="0.2">
      <c r="A125" s="16" t="s">
        <v>82</v>
      </c>
      <c r="B125" s="18">
        <v>0</v>
      </c>
      <c r="C125" s="18">
        <v>2</v>
      </c>
      <c r="D125" s="13">
        <f t="shared" si="3"/>
        <v>2</v>
      </c>
      <c r="E125" s="4">
        <f t="shared" si="2"/>
        <v>25</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v>0</v>
      </c>
      <c r="E130" s="39">
        <f t="shared" si="2"/>
        <v>0</v>
      </c>
    </row>
    <row r="131" spans="1:5" ht="13.5" thickBot="1" x14ac:dyDescent="0.25">
      <c r="A131" s="29" t="s">
        <v>0</v>
      </c>
      <c r="B131" s="30">
        <f>SUM(B123:B130)</f>
        <v>2</v>
      </c>
      <c r="C131" s="30">
        <f>SUM(C123:C130)</f>
        <v>6</v>
      </c>
      <c r="D131" s="30">
        <f>SUM(D123:D130)</f>
        <v>8</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4">(D156/D$164)*100</f>
        <v>50</v>
      </c>
    </row>
    <row r="157" spans="1:5" ht="12.75" x14ac:dyDescent="0.2">
      <c r="A157" s="74" t="s">
        <v>22</v>
      </c>
      <c r="B157" s="55">
        <v>2</v>
      </c>
      <c r="C157" s="55">
        <v>1</v>
      </c>
      <c r="D157" s="38">
        <f t="shared" ref="D157:D163" si="5">SUM(B157:C157)</f>
        <v>3</v>
      </c>
      <c r="E157" s="39">
        <f t="shared" si="4"/>
        <v>37.5</v>
      </c>
    </row>
    <row r="158" spans="1:5" ht="12.75" x14ac:dyDescent="0.2">
      <c r="A158" s="2" t="s">
        <v>232</v>
      </c>
      <c r="B158" s="24">
        <v>0</v>
      </c>
      <c r="C158" s="24">
        <v>0</v>
      </c>
      <c r="D158" s="43">
        <f t="shared" si="5"/>
        <v>0</v>
      </c>
      <c r="E158" s="4">
        <f t="shared" si="4"/>
        <v>0</v>
      </c>
    </row>
    <row r="159" spans="1:5" ht="12.75" x14ac:dyDescent="0.2">
      <c r="A159" s="74" t="s">
        <v>256</v>
      </c>
      <c r="B159" s="55">
        <v>0</v>
      </c>
      <c r="C159" s="55">
        <v>1</v>
      </c>
      <c r="D159" s="38">
        <f t="shared" si="5"/>
        <v>1</v>
      </c>
      <c r="E159" s="39">
        <f t="shared" si="4"/>
        <v>12.5</v>
      </c>
    </row>
    <row r="160" spans="1:5" ht="12.75" x14ac:dyDescent="0.2">
      <c r="A160" s="109" t="s">
        <v>247</v>
      </c>
      <c r="B160" s="110">
        <v>0</v>
      </c>
      <c r="C160" s="110">
        <v>0</v>
      </c>
      <c r="D160" s="111">
        <f t="shared" si="5"/>
        <v>0</v>
      </c>
      <c r="E160" s="112">
        <f t="shared" si="4"/>
        <v>0</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2</v>
      </c>
      <c r="C164" s="30">
        <f>SUM(C156:C163)</f>
        <v>6</v>
      </c>
      <c r="D164" s="30">
        <f>SUM(D156:D163)</f>
        <v>8</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2</v>
      </c>
      <c r="C183" s="90">
        <v>6</v>
      </c>
      <c r="D183" s="90">
        <f t="shared" ref="D183:D188" si="6">B183+C183</f>
        <v>8</v>
      </c>
      <c r="E183" s="81">
        <f t="shared" ref="E183:E196" si="7">D183/$D$197*100</f>
        <v>100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249</v>
      </c>
      <c r="B187" s="89">
        <v>0</v>
      </c>
      <c r="C187" s="89">
        <v>0</v>
      </c>
      <c r="D187" s="90">
        <f t="shared" si="6"/>
        <v>0</v>
      </c>
      <c r="E187" s="81">
        <f t="shared" si="7"/>
        <v>0</v>
      </c>
    </row>
    <row r="188" spans="1:5" ht="12.75" x14ac:dyDescent="0.2">
      <c r="A188" s="21" t="s">
        <v>250</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251</v>
      </c>
      <c r="B190" s="15">
        <v>0</v>
      </c>
      <c r="C190" s="15">
        <v>0</v>
      </c>
      <c r="D190" s="15">
        <v>0</v>
      </c>
      <c r="E190" s="80">
        <f t="shared" si="7"/>
        <v>0</v>
      </c>
    </row>
    <row r="191" spans="1:5" ht="12.75" x14ac:dyDescent="0.2">
      <c r="A191" s="40" t="s">
        <v>252</v>
      </c>
      <c r="B191" s="90">
        <v>0</v>
      </c>
      <c r="C191" s="90">
        <v>0</v>
      </c>
      <c r="D191" s="90">
        <f>SUM(B191+C191)</f>
        <v>0</v>
      </c>
      <c r="E191" s="81">
        <f t="shared" si="7"/>
        <v>0</v>
      </c>
    </row>
    <row r="192" spans="1:5" ht="12.75" x14ac:dyDescent="0.2">
      <c r="A192" s="21" t="s">
        <v>238</v>
      </c>
      <c r="B192" s="15">
        <v>0</v>
      </c>
      <c r="C192" s="15">
        <v>0</v>
      </c>
      <c r="D192" s="15">
        <f>SUM(B192+C192)</f>
        <v>0</v>
      </c>
      <c r="E192" s="80">
        <f t="shared" si="7"/>
        <v>0</v>
      </c>
    </row>
    <row r="193" spans="1:5" ht="12.75" x14ac:dyDescent="0.2">
      <c r="A193" s="40" t="s">
        <v>241</v>
      </c>
      <c r="B193" s="90">
        <v>0</v>
      </c>
      <c r="C193" s="90">
        <v>0</v>
      </c>
      <c r="D193" s="90">
        <f>SUM(B193+C193)</f>
        <v>0</v>
      </c>
      <c r="E193" s="81">
        <f t="shared" si="7"/>
        <v>0</v>
      </c>
    </row>
    <row r="194" spans="1:5" ht="12.75" x14ac:dyDescent="0.2">
      <c r="A194" s="21" t="s">
        <v>239</v>
      </c>
      <c r="B194" s="15">
        <v>0</v>
      </c>
      <c r="C194" s="15">
        <v>0</v>
      </c>
      <c r="D194" s="15">
        <f>SUM(B194+C194)</f>
        <v>0</v>
      </c>
      <c r="E194" s="80">
        <f t="shared" si="7"/>
        <v>0</v>
      </c>
    </row>
    <row r="195" spans="1:5" ht="12.75" x14ac:dyDescent="0.2">
      <c r="A195" s="21" t="s">
        <v>253</v>
      </c>
      <c r="B195" s="15">
        <v>0</v>
      </c>
      <c r="C195" s="15">
        <v>0</v>
      </c>
      <c r="D195" s="15">
        <f>SUM(B195+C195)</f>
        <v>0</v>
      </c>
      <c r="E195" s="80">
        <f t="shared" si="7"/>
        <v>0</v>
      </c>
    </row>
    <row r="196" spans="1:5" ht="13.5" thickBot="1" x14ac:dyDescent="0.25">
      <c r="A196" s="79" t="s">
        <v>240</v>
      </c>
      <c r="B196" s="89">
        <v>0</v>
      </c>
      <c r="C196" s="89">
        <v>0</v>
      </c>
      <c r="D196" s="90">
        <f>B196+C196</f>
        <v>0</v>
      </c>
      <c r="E196" s="81">
        <f t="shared" si="7"/>
        <v>0</v>
      </c>
    </row>
    <row r="197" spans="1:5" ht="13.5" thickBot="1" x14ac:dyDescent="0.25">
      <c r="A197" s="76" t="s">
        <v>0</v>
      </c>
      <c r="B197" s="77">
        <f>SUM(B183:B196)</f>
        <v>2</v>
      </c>
      <c r="C197" s="77">
        <f>SUM(C183:C196)</f>
        <v>6</v>
      </c>
      <c r="D197" s="77">
        <f>SUM(D183:D196)</f>
        <v>8</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2</v>
      </c>
      <c r="C203" s="18">
        <v>6</v>
      </c>
      <c r="D203" s="1">
        <f>SUM(B203:C203)</f>
        <v>8</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2</v>
      </c>
      <c r="C206" s="30">
        <f>SUM(C203:C205)</f>
        <v>6</v>
      </c>
      <c r="D206" s="30">
        <f>SUM(D203:D205)</f>
        <v>8</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260</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1</v>
      </c>
      <c r="C231" s="10">
        <v>2</v>
      </c>
      <c r="D231" s="10">
        <f>SUM(B231:C231)</f>
        <v>3</v>
      </c>
      <c r="E231" s="4">
        <f>(D231/D$233)*100</f>
        <v>37.5</v>
      </c>
    </row>
    <row r="232" spans="1:5" ht="13.5" thickBot="1" x14ac:dyDescent="0.25">
      <c r="A232" s="48" t="s">
        <v>63</v>
      </c>
      <c r="B232" s="52">
        <v>1</v>
      </c>
      <c r="C232" s="52">
        <v>4</v>
      </c>
      <c r="D232" s="52">
        <f>SUM(B232:C232)</f>
        <v>5</v>
      </c>
      <c r="E232" s="28">
        <f>(D232/D$233)*100</f>
        <v>62.5</v>
      </c>
    </row>
    <row r="233" spans="1:5" ht="13.5" thickBot="1" x14ac:dyDescent="0.25">
      <c r="A233" s="29" t="s">
        <v>0</v>
      </c>
      <c r="B233" s="30">
        <f>B231+B232</f>
        <v>2</v>
      </c>
      <c r="C233" s="30">
        <f>C232+C231</f>
        <v>6</v>
      </c>
      <c r="D233" s="30">
        <f>D232+D231</f>
        <v>8</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2</v>
      </c>
      <c r="D254" s="3">
        <v>2</v>
      </c>
      <c r="E254" s="4">
        <f>(D254/D$259)*100</f>
        <v>20</v>
      </c>
    </row>
    <row r="255" spans="1:5" ht="12.75" x14ac:dyDescent="0.2">
      <c r="A255" s="26" t="s">
        <v>46</v>
      </c>
      <c r="B255" s="49">
        <v>1</v>
      </c>
      <c r="C255" s="49">
        <v>3</v>
      </c>
      <c r="D255" s="52">
        <v>3</v>
      </c>
      <c r="E255" s="28">
        <f>(D255/D$259)*100</f>
        <v>30</v>
      </c>
    </row>
    <row r="256" spans="1:5" ht="12.75" x14ac:dyDescent="0.2">
      <c r="A256" s="2" t="s">
        <v>51</v>
      </c>
      <c r="B256" s="24">
        <v>0</v>
      </c>
      <c r="C256" s="24">
        <v>1</v>
      </c>
      <c r="D256" s="43">
        <v>1</v>
      </c>
      <c r="E256" s="4">
        <f>(D256/D$259)*100</f>
        <v>10</v>
      </c>
    </row>
    <row r="257" spans="1:5" ht="12.75" x14ac:dyDescent="0.2">
      <c r="A257" s="26" t="s">
        <v>24</v>
      </c>
      <c r="B257" s="53">
        <v>0</v>
      </c>
      <c r="C257" s="53">
        <v>3</v>
      </c>
      <c r="D257" s="52">
        <v>3</v>
      </c>
      <c r="E257" s="28">
        <f>(D257/D$259)*100</f>
        <v>30</v>
      </c>
    </row>
    <row r="258" spans="1:5" ht="13.5" thickBot="1" x14ac:dyDescent="0.25">
      <c r="A258" s="69" t="s">
        <v>25</v>
      </c>
      <c r="B258" s="64">
        <v>0</v>
      </c>
      <c r="C258" s="64">
        <v>1</v>
      </c>
      <c r="D258" s="70">
        <v>1</v>
      </c>
      <c r="E258" s="65">
        <f>(D258/D$259)*100</f>
        <v>10</v>
      </c>
    </row>
    <row r="259" spans="1:5" ht="13.5" thickBot="1" x14ac:dyDescent="0.25">
      <c r="A259" s="36" t="s">
        <v>0</v>
      </c>
      <c r="B259" s="30">
        <f>SUM(B254:B258)</f>
        <v>1</v>
      </c>
      <c r="C259" s="30">
        <f>SUM(C254:C258)</f>
        <v>10</v>
      </c>
      <c r="D259" s="30">
        <f>SUM(D254:D258)</f>
        <v>10</v>
      </c>
      <c r="E259" s="30">
        <f>SUM(E254:E258)</f>
        <v>100</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3</v>
      </c>
      <c r="D285" s="22">
        <f>SUM(B285+C285)</f>
        <v>3</v>
      </c>
      <c r="E285" s="20">
        <f t="shared" ref="E285:E292" si="8">(D285/D$292)*100</f>
        <v>75</v>
      </c>
    </row>
    <row r="286" spans="1:5" ht="12.75" x14ac:dyDescent="0.2">
      <c r="A286" s="26" t="s">
        <v>1</v>
      </c>
      <c r="B286" s="53">
        <v>0</v>
      </c>
      <c r="C286" s="53">
        <v>0</v>
      </c>
      <c r="D286" s="50">
        <f>SUM(B286+C286)</f>
        <v>0</v>
      </c>
      <c r="E286" s="51">
        <f t="shared" si="8"/>
        <v>0</v>
      </c>
    </row>
    <row r="287" spans="1:5" ht="12.75" x14ac:dyDescent="0.2">
      <c r="A287" s="21" t="s">
        <v>103</v>
      </c>
      <c r="B287" s="24">
        <v>1</v>
      </c>
      <c r="C287" s="24">
        <v>0</v>
      </c>
      <c r="D287" s="22">
        <f>SUM(B287:C287)</f>
        <v>1</v>
      </c>
      <c r="E287" s="20">
        <f t="shared" si="8"/>
        <v>25</v>
      </c>
    </row>
    <row r="288" spans="1:5" ht="12.75" x14ac:dyDescent="0.2">
      <c r="A288" s="26" t="s">
        <v>28</v>
      </c>
      <c r="B288" s="53">
        <v>0</v>
      </c>
      <c r="C288" s="53">
        <v>0</v>
      </c>
      <c r="D288" s="50">
        <f>SUM(B288:C288)</f>
        <v>0</v>
      </c>
      <c r="E288" s="51">
        <f t="shared" si="8"/>
        <v>0</v>
      </c>
    </row>
    <row r="289" spans="1:5" ht="12.75" x14ac:dyDescent="0.2">
      <c r="A289" s="2" t="s">
        <v>29</v>
      </c>
      <c r="B289" s="24">
        <v>0</v>
      </c>
      <c r="C289" s="24">
        <v>0</v>
      </c>
      <c r="D289" s="22">
        <v>0</v>
      </c>
      <c r="E289" s="20">
        <f t="shared" si="8"/>
        <v>0</v>
      </c>
    </row>
    <row r="290" spans="1:5" ht="12.75" x14ac:dyDescent="0.2">
      <c r="A290" s="26" t="s">
        <v>30</v>
      </c>
      <c r="B290" s="53">
        <v>0</v>
      </c>
      <c r="C290" s="53">
        <v>0</v>
      </c>
      <c r="D290" s="50">
        <f>SUM(B290:C290)</f>
        <v>0</v>
      </c>
      <c r="E290" s="51">
        <f t="shared" si="8"/>
        <v>0</v>
      </c>
    </row>
    <row r="291" spans="1:5" ht="13.5" thickBot="1" x14ac:dyDescent="0.25">
      <c r="A291" s="69" t="s">
        <v>52</v>
      </c>
      <c r="B291" s="24">
        <v>0</v>
      </c>
      <c r="C291" s="24">
        <v>0</v>
      </c>
      <c r="D291" s="22">
        <f>SUM(B291:C291)</f>
        <v>0</v>
      </c>
      <c r="E291" s="23">
        <f t="shared" si="8"/>
        <v>0</v>
      </c>
    </row>
    <row r="292" spans="1:5" ht="13.5" thickBot="1" x14ac:dyDescent="0.25">
      <c r="A292" s="29" t="s">
        <v>0</v>
      </c>
      <c r="B292" s="30">
        <f>SUM(B285:B291)</f>
        <v>1</v>
      </c>
      <c r="C292" s="30">
        <f>SUM(C285:C291)</f>
        <v>3</v>
      </c>
      <c r="D292" s="30">
        <f>SUM(D285:D291)</f>
        <v>4</v>
      </c>
      <c r="E292" s="32">
        <f t="shared" si="8"/>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93:E293"/>
    <mergeCell ref="A224:E224"/>
    <mergeCell ref="A133:E133"/>
    <mergeCell ref="A151:E152"/>
    <mergeCell ref="A227:E228"/>
    <mergeCell ref="A66:E66"/>
    <mergeCell ref="A86:E87"/>
    <mergeCell ref="A100:E100"/>
    <mergeCell ref="A119:E120"/>
    <mergeCell ref="A282:E282"/>
    <mergeCell ref="A234:E234"/>
    <mergeCell ref="A262:E262"/>
    <mergeCell ref="A165:E165"/>
    <mergeCell ref="A180:E180"/>
    <mergeCell ref="A181:E181"/>
    <mergeCell ref="A199:E200"/>
    <mergeCell ref="A210:E210"/>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zoomScaleNormal="100" zoomScalePageLayoutView="120" workbookViewId="0">
      <selection activeCell="D10" sqref="D10"/>
    </sheetView>
  </sheetViews>
  <sheetFormatPr baseColWidth="10" defaultColWidth="0" defaultRowHeight="0" customHeight="1" zeroHeight="1" x14ac:dyDescent="0.2"/>
  <cols>
    <col min="1" max="1" width="32.28515625" style="117" customWidth="1"/>
    <col min="2" max="4" width="12.5703125" style="117" customWidth="1"/>
    <col min="5" max="5" width="12.140625" style="117" customWidth="1"/>
    <col min="6" max="6" width="6.140625" style="117" hidden="1" customWidth="1"/>
    <col min="7" max="14" width="0" style="117" hidden="1" customWidth="1"/>
    <col min="15" max="16384" width="11.42578125" style="117"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1</v>
      </c>
      <c r="C9" s="38">
        <v>5</v>
      </c>
      <c r="D9" s="38">
        <f>SUM(B9+C9)</f>
        <v>6</v>
      </c>
      <c r="E9" s="39">
        <f>(D9/D$12)*100</f>
        <v>37.5</v>
      </c>
      <c r="G9" s="6"/>
    </row>
    <row r="10" spans="1:13" ht="12.75" x14ac:dyDescent="0.2">
      <c r="A10" s="2" t="s">
        <v>221</v>
      </c>
      <c r="B10" s="3">
        <v>0</v>
      </c>
      <c r="C10" s="3">
        <v>2</v>
      </c>
      <c r="D10" s="38">
        <f>SUM(B10+C10)</f>
        <v>2</v>
      </c>
      <c r="E10" s="4">
        <f>(D10/D$12)*100</f>
        <v>12.5</v>
      </c>
      <c r="G10" s="6"/>
      <c r="L10" s="17"/>
      <c r="M10" s="6"/>
    </row>
    <row r="11" spans="1:13" ht="13.5" thickBot="1" x14ac:dyDescent="0.25">
      <c r="A11" s="2" t="s">
        <v>125</v>
      </c>
      <c r="B11" s="3">
        <v>1</v>
      </c>
      <c r="C11" s="3">
        <v>7</v>
      </c>
      <c r="D11" s="38">
        <f>SUM(B11+C11)</f>
        <v>8</v>
      </c>
      <c r="E11" s="4">
        <f>(D11/D$12)*100</f>
        <v>50</v>
      </c>
      <c r="L11" s="17"/>
      <c r="M11" s="6"/>
    </row>
    <row r="12" spans="1:13" ht="13.5" thickBot="1" x14ac:dyDescent="0.25">
      <c r="A12" s="29" t="s">
        <v>0</v>
      </c>
      <c r="B12" s="30">
        <f>SUM(B9:B11)</f>
        <v>2</v>
      </c>
      <c r="C12" s="30">
        <f>SUM(C9:C11)</f>
        <v>14</v>
      </c>
      <c r="D12" s="30">
        <f>SUM(D9:D11)</f>
        <v>16</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5</v>
      </c>
      <c r="D33" s="38">
        <v>6</v>
      </c>
      <c r="E33" s="41">
        <f>(D33/D$37)*100</f>
        <v>37.5</v>
      </c>
      <c r="L33" s="17"/>
      <c r="M33" s="6"/>
    </row>
    <row r="34" spans="1:14" ht="12.75" x14ac:dyDescent="0.2">
      <c r="A34" s="21" t="s">
        <v>223</v>
      </c>
      <c r="B34" s="3">
        <v>0</v>
      </c>
      <c r="C34" s="3">
        <v>2</v>
      </c>
      <c r="D34" s="3">
        <v>2</v>
      </c>
      <c r="E34" s="42">
        <f>(D34/D$37)*100</f>
        <v>12.5</v>
      </c>
    </row>
    <row r="35" spans="1:14" ht="12.75" x14ac:dyDescent="0.2">
      <c r="A35" s="40" t="s">
        <v>134</v>
      </c>
      <c r="B35" s="38">
        <v>1</v>
      </c>
      <c r="C35" s="38">
        <v>7</v>
      </c>
      <c r="D35" s="38">
        <f>SUM(B35:C35)</f>
        <v>8</v>
      </c>
      <c r="E35" s="41">
        <f>(D35/D$37)*100</f>
        <v>50</v>
      </c>
    </row>
    <row r="36" spans="1:14" ht="13.5" thickBot="1" x14ac:dyDescent="0.25">
      <c r="A36" s="33" t="s">
        <v>69</v>
      </c>
      <c r="B36" s="43">
        <v>0</v>
      </c>
      <c r="C36" s="43">
        <v>2</v>
      </c>
      <c r="D36" s="3">
        <v>0</v>
      </c>
      <c r="E36" s="42">
        <f>(D36/D$37)*100</f>
        <v>0</v>
      </c>
    </row>
    <row r="37" spans="1:14" ht="13.5" thickBot="1" x14ac:dyDescent="0.25">
      <c r="A37" s="29" t="s">
        <v>0</v>
      </c>
      <c r="B37" s="30">
        <f>SUM(B33:B36)</f>
        <v>2</v>
      </c>
      <c r="C37" s="30">
        <f>SUM(C33:C36)</f>
        <v>16</v>
      </c>
      <c r="D37" s="30">
        <f>SUM(D33:D36)</f>
        <v>16</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1</v>
      </c>
      <c r="D59" s="3">
        <f>SUM(B59+C59)</f>
        <v>1</v>
      </c>
      <c r="E59" s="4">
        <f>(D59/D$65)*100</f>
        <v>12.5</v>
      </c>
      <c r="F59" s="92"/>
      <c r="G59" s="92"/>
      <c r="H59" s="12"/>
    </row>
    <row r="60" spans="1:14" ht="12.75" x14ac:dyDescent="0.2">
      <c r="A60" s="26" t="s">
        <v>226</v>
      </c>
      <c r="B60" s="53">
        <v>0</v>
      </c>
      <c r="C60" s="53">
        <v>1</v>
      </c>
      <c r="D60" s="52">
        <f>SUM(B60:C60)</f>
        <v>1</v>
      </c>
      <c r="E60" s="28">
        <f>(D60/D$65)*100</f>
        <v>12.5</v>
      </c>
      <c r="F60" s="92"/>
      <c r="G60" s="92"/>
      <c r="H60" s="12"/>
    </row>
    <row r="61" spans="1:14" ht="12.75" x14ac:dyDescent="0.2">
      <c r="A61" s="2" t="s">
        <v>227</v>
      </c>
      <c r="B61" s="24">
        <v>0</v>
      </c>
      <c r="C61" s="24">
        <v>2</v>
      </c>
      <c r="D61" s="43">
        <f>SUM(B61:C61)</f>
        <v>2</v>
      </c>
      <c r="E61" s="4">
        <f>(D61/D$65)*100</f>
        <v>25</v>
      </c>
      <c r="F61" s="92"/>
      <c r="G61" s="92"/>
      <c r="H61" s="12"/>
    </row>
    <row r="62" spans="1:14" ht="12.75" x14ac:dyDescent="0.2">
      <c r="A62" s="26" t="s">
        <v>228</v>
      </c>
      <c r="B62" s="53">
        <v>1</v>
      </c>
      <c r="C62" s="53">
        <v>2</v>
      </c>
      <c r="D62" s="52">
        <f>SUM(B62:C62)</f>
        <v>3</v>
      </c>
      <c r="E62" s="28">
        <f>(D62/D$65)*100</f>
        <v>37.5</v>
      </c>
      <c r="F62" s="92"/>
      <c r="G62" s="92"/>
      <c r="H62" s="12"/>
    </row>
    <row r="63" spans="1:14" ht="12.75" x14ac:dyDescent="0.2">
      <c r="A63" s="2" t="s">
        <v>229</v>
      </c>
      <c r="B63" s="24">
        <v>0</v>
      </c>
      <c r="C63" s="24">
        <v>1</v>
      </c>
      <c r="D63" s="43">
        <f>SUM(B63:C63)</f>
        <v>1</v>
      </c>
      <c r="E63" s="4">
        <f>(D63/D$65)*100</f>
        <v>12.5</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1</v>
      </c>
      <c r="C65" s="30">
        <f>SUM(C59:C64)</f>
        <v>7</v>
      </c>
      <c r="D65" s="30">
        <f>SUM(D59:D64)</f>
        <v>8</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7">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0">SUM(B92+C92)</f>
        <v>0</v>
      </c>
      <c r="E92" s="4">
        <f t="shared" ref="E92:E97" si="1">(D92/D$98)*100</f>
        <v>0</v>
      </c>
      <c r="K92" s="6"/>
      <c r="L92" s="6"/>
    </row>
    <row r="93" spans="1:14" ht="12.75" x14ac:dyDescent="0.2">
      <c r="A93" s="57" t="s">
        <v>75</v>
      </c>
      <c r="B93" s="55">
        <v>0</v>
      </c>
      <c r="C93" s="55">
        <v>2</v>
      </c>
      <c r="D93" s="58">
        <f t="shared" si="0"/>
        <v>2</v>
      </c>
      <c r="E93" s="39">
        <f t="shared" si="1"/>
        <v>25</v>
      </c>
      <c r="K93" s="6"/>
      <c r="L93" s="6"/>
    </row>
    <row r="94" spans="1:14" ht="12.75" x14ac:dyDescent="0.2">
      <c r="A94" s="56" t="s">
        <v>73</v>
      </c>
      <c r="B94" s="24">
        <v>1</v>
      </c>
      <c r="C94" s="24">
        <v>2</v>
      </c>
      <c r="D94" s="10">
        <f t="shared" si="0"/>
        <v>3</v>
      </c>
      <c r="E94" s="4">
        <f t="shared" si="1"/>
        <v>37.5</v>
      </c>
      <c r="K94" s="6"/>
      <c r="L94" s="6"/>
    </row>
    <row r="95" spans="1:14" ht="12.75" x14ac:dyDescent="0.2">
      <c r="A95" s="57" t="s">
        <v>81</v>
      </c>
      <c r="B95" s="55">
        <v>0</v>
      </c>
      <c r="C95" s="55">
        <v>3</v>
      </c>
      <c r="D95" s="58">
        <f t="shared" si="0"/>
        <v>3</v>
      </c>
      <c r="E95" s="39">
        <f t="shared" si="1"/>
        <v>37.5</v>
      </c>
      <c r="K95" s="6"/>
      <c r="L95" s="6"/>
    </row>
    <row r="96" spans="1:14" ht="12.75" x14ac:dyDescent="0.2">
      <c r="A96" s="56" t="s">
        <v>80</v>
      </c>
      <c r="B96" s="24">
        <v>0</v>
      </c>
      <c r="C96" s="24">
        <v>0</v>
      </c>
      <c r="D96" s="10">
        <v>0</v>
      </c>
      <c r="E96" s="4">
        <f t="shared" si="1"/>
        <v>0</v>
      </c>
      <c r="K96" s="6"/>
      <c r="L96" s="6"/>
    </row>
    <row r="97" spans="1:12" ht="13.5" thickBot="1" x14ac:dyDescent="0.25">
      <c r="A97" s="57" t="s">
        <v>65</v>
      </c>
      <c r="B97" s="55">
        <v>0</v>
      </c>
      <c r="C97" s="75">
        <v>0</v>
      </c>
      <c r="D97" s="58">
        <f t="shared" si="0"/>
        <v>0</v>
      </c>
      <c r="E97" s="39">
        <f t="shared" si="1"/>
        <v>0</v>
      </c>
      <c r="K97" s="6"/>
      <c r="L97" s="6"/>
    </row>
    <row r="98" spans="1:12" ht="13.5" thickBot="1" x14ac:dyDescent="0.25">
      <c r="A98" s="29" t="s">
        <v>0</v>
      </c>
      <c r="B98" s="34">
        <f>SUM(B92:B97)</f>
        <v>1</v>
      </c>
      <c r="C98" s="34">
        <f>SUM(C92:C97)</f>
        <v>7</v>
      </c>
      <c r="D98" s="30">
        <f>SUM(D92:D97)</f>
        <v>8</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2">(D123/D$131)*100</f>
        <v>25</v>
      </c>
    </row>
    <row r="124" spans="1:5" ht="12.75" x14ac:dyDescent="0.2">
      <c r="A124" s="44" t="s">
        <v>111</v>
      </c>
      <c r="B124" s="45">
        <v>1</v>
      </c>
      <c r="C124" s="45">
        <v>4</v>
      </c>
      <c r="D124" s="46">
        <f t="shared" ref="D124:D129" si="3">SUM(B124:C124)</f>
        <v>5</v>
      </c>
      <c r="E124" s="39">
        <f t="shared" si="2"/>
        <v>62.5</v>
      </c>
    </row>
    <row r="125" spans="1:5" ht="12.75" x14ac:dyDescent="0.2">
      <c r="A125" s="16" t="s">
        <v>82</v>
      </c>
      <c r="B125" s="18">
        <v>0</v>
      </c>
      <c r="C125" s="18">
        <v>1</v>
      </c>
      <c r="D125" s="13">
        <f t="shared" si="3"/>
        <v>1</v>
      </c>
      <c r="E125" s="4">
        <f t="shared" si="2"/>
        <v>12.5</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v>0</v>
      </c>
      <c r="E130" s="39">
        <f t="shared" si="2"/>
        <v>0</v>
      </c>
    </row>
    <row r="131" spans="1:5" ht="13.5" thickBot="1" x14ac:dyDescent="0.25">
      <c r="A131" s="29" t="s">
        <v>0</v>
      </c>
      <c r="B131" s="30">
        <f>SUM(B123:B130)</f>
        <v>1</v>
      </c>
      <c r="C131" s="30">
        <f>SUM(C123:C130)</f>
        <v>7</v>
      </c>
      <c r="D131" s="30">
        <f>SUM(D123:D130)</f>
        <v>8</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4">(D156/D$164)*100</f>
        <v>25</v>
      </c>
    </row>
    <row r="157" spans="1:5" ht="12.75" x14ac:dyDescent="0.2">
      <c r="A157" s="74" t="s">
        <v>22</v>
      </c>
      <c r="B157" s="55">
        <v>0</v>
      </c>
      <c r="C157" s="55">
        <v>2</v>
      </c>
      <c r="D157" s="38">
        <f t="shared" ref="D157:D163" si="5">SUM(B157:C157)</f>
        <v>2</v>
      </c>
      <c r="E157" s="39">
        <f t="shared" si="4"/>
        <v>25</v>
      </c>
    </row>
    <row r="158" spans="1:5" ht="12.75" x14ac:dyDescent="0.2">
      <c r="A158" s="2" t="s">
        <v>232</v>
      </c>
      <c r="B158" s="24">
        <v>0</v>
      </c>
      <c r="C158" s="24">
        <v>0</v>
      </c>
      <c r="D158" s="43">
        <f t="shared" si="5"/>
        <v>0</v>
      </c>
      <c r="E158" s="4">
        <f t="shared" si="4"/>
        <v>0</v>
      </c>
    </row>
    <row r="159" spans="1:5" ht="12.75" x14ac:dyDescent="0.2">
      <c r="A159" s="74" t="s">
        <v>256</v>
      </c>
      <c r="B159" s="55">
        <v>0</v>
      </c>
      <c r="C159" s="55">
        <v>2</v>
      </c>
      <c r="D159" s="38">
        <f t="shared" si="5"/>
        <v>2</v>
      </c>
      <c r="E159" s="39">
        <f t="shared" si="4"/>
        <v>25</v>
      </c>
    </row>
    <row r="160" spans="1:5" ht="12.75" x14ac:dyDescent="0.2">
      <c r="A160" s="109" t="s">
        <v>247</v>
      </c>
      <c r="B160" s="110">
        <v>1</v>
      </c>
      <c r="C160" s="110">
        <v>1</v>
      </c>
      <c r="D160" s="111">
        <v>2</v>
      </c>
      <c r="E160" s="112">
        <f t="shared" si="4"/>
        <v>25</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1</v>
      </c>
      <c r="C164" s="30">
        <f>SUM(C156:C163)</f>
        <v>7</v>
      </c>
      <c r="D164" s="30">
        <f>SUM(D156:D163)</f>
        <v>8</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1</v>
      </c>
      <c r="C183" s="90">
        <v>7</v>
      </c>
      <c r="D183" s="90">
        <f t="shared" ref="D183:D188" si="6">B183+C183</f>
        <v>8</v>
      </c>
      <c r="E183" s="81">
        <f t="shared" ref="E183:E196" si="7">D183/$D$197*100</f>
        <v>100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249</v>
      </c>
      <c r="B187" s="89">
        <v>0</v>
      </c>
      <c r="C187" s="89">
        <v>0</v>
      </c>
      <c r="D187" s="90">
        <f t="shared" si="6"/>
        <v>0</v>
      </c>
      <c r="E187" s="81">
        <f t="shared" si="7"/>
        <v>0</v>
      </c>
    </row>
    <row r="188" spans="1:5" ht="12.75" x14ac:dyDescent="0.2">
      <c r="A188" s="21" t="s">
        <v>250</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251</v>
      </c>
      <c r="B190" s="15">
        <v>0</v>
      </c>
      <c r="C190" s="15">
        <v>0</v>
      </c>
      <c r="D190" s="15">
        <v>0</v>
      </c>
      <c r="E190" s="80">
        <f t="shared" si="7"/>
        <v>0</v>
      </c>
    </row>
    <row r="191" spans="1:5" ht="12.75" x14ac:dyDescent="0.2">
      <c r="A191" s="40" t="s">
        <v>252</v>
      </c>
      <c r="B191" s="90">
        <v>0</v>
      </c>
      <c r="C191" s="90">
        <v>0</v>
      </c>
      <c r="D191" s="90">
        <f>SUM(B191+C191)</f>
        <v>0</v>
      </c>
      <c r="E191" s="81">
        <f t="shared" si="7"/>
        <v>0</v>
      </c>
    </row>
    <row r="192" spans="1:5" ht="12.75" x14ac:dyDescent="0.2">
      <c r="A192" s="21" t="s">
        <v>238</v>
      </c>
      <c r="B192" s="15">
        <v>0</v>
      </c>
      <c r="C192" s="15">
        <v>0</v>
      </c>
      <c r="D192" s="15">
        <f>SUM(B192+C192)</f>
        <v>0</v>
      </c>
      <c r="E192" s="80">
        <f t="shared" si="7"/>
        <v>0</v>
      </c>
    </row>
    <row r="193" spans="1:5" ht="12.75" x14ac:dyDescent="0.2">
      <c r="A193" s="40" t="s">
        <v>241</v>
      </c>
      <c r="B193" s="90">
        <v>0</v>
      </c>
      <c r="C193" s="90">
        <v>0</v>
      </c>
      <c r="D193" s="90">
        <f>SUM(B193+C193)</f>
        <v>0</v>
      </c>
      <c r="E193" s="81">
        <f t="shared" si="7"/>
        <v>0</v>
      </c>
    </row>
    <row r="194" spans="1:5" ht="12.75" x14ac:dyDescent="0.2">
      <c r="A194" s="21" t="s">
        <v>239</v>
      </c>
      <c r="B194" s="15">
        <v>0</v>
      </c>
      <c r="C194" s="15">
        <v>0</v>
      </c>
      <c r="D194" s="15">
        <f>SUM(B194+C194)</f>
        <v>0</v>
      </c>
      <c r="E194" s="80">
        <f t="shared" si="7"/>
        <v>0</v>
      </c>
    </row>
    <row r="195" spans="1:5" ht="12.75" x14ac:dyDescent="0.2">
      <c r="A195" s="21" t="s">
        <v>253</v>
      </c>
      <c r="B195" s="15">
        <v>0</v>
      </c>
      <c r="C195" s="15">
        <v>0</v>
      </c>
      <c r="D195" s="15">
        <f>SUM(B195+C195)</f>
        <v>0</v>
      </c>
      <c r="E195" s="80">
        <f t="shared" si="7"/>
        <v>0</v>
      </c>
    </row>
    <row r="196" spans="1:5" ht="13.5" thickBot="1" x14ac:dyDescent="0.25">
      <c r="A196" s="79" t="s">
        <v>240</v>
      </c>
      <c r="B196" s="89">
        <v>0</v>
      </c>
      <c r="C196" s="89">
        <v>0</v>
      </c>
      <c r="D196" s="90">
        <f>B196+C196</f>
        <v>0</v>
      </c>
      <c r="E196" s="81">
        <f t="shared" si="7"/>
        <v>0</v>
      </c>
    </row>
    <row r="197" spans="1:5" ht="13.5" thickBot="1" x14ac:dyDescent="0.25">
      <c r="A197" s="76" t="s">
        <v>0</v>
      </c>
      <c r="B197" s="77">
        <f>SUM(B183:B196)</f>
        <v>1</v>
      </c>
      <c r="C197" s="77">
        <f>SUM(C183:C196)</f>
        <v>7</v>
      </c>
      <c r="D197" s="77">
        <f>SUM(D183:D196)</f>
        <v>8</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7</v>
      </c>
      <c r="D203" s="1">
        <f>SUM(B203:C203)</f>
        <v>8</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7</v>
      </c>
      <c r="D206" s="30">
        <f>SUM(D203:D205)</f>
        <v>8</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260</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3</v>
      </c>
      <c r="D231" s="10">
        <f>SUM(B231:C231)</f>
        <v>3</v>
      </c>
      <c r="E231" s="4">
        <f>(D231/D$233)*100</f>
        <v>37.5</v>
      </c>
    </row>
    <row r="232" spans="1:5" ht="13.5" thickBot="1" x14ac:dyDescent="0.25">
      <c r="A232" s="48" t="s">
        <v>63</v>
      </c>
      <c r="B232" s="52">
        <v>1</v>
      </c>
      <c r="C232" s="52">
        <v>4</v>
      </c>
      <c r="D232" s="52">
        <f>SUM(B232:C232)</f>
        <v>5</v>
      </c>
      <c r="E232" s="28">
        <f>(D232/D$233)*100</f>
        <v>62.5</v>
      </c>
    </row>
    <row r="233" spans="1:5" ht="13.5" thickBot="1" x14ac:dyDescent="0.25">
      <c r="A233" s="29" t="s">
        <v>0</v>
      </c>
      <c r="B233" s="30">
        <f>B231+B232</f>
        <v>1</v>
      </c>
      <c r="C233" s="30">
        <f>C232+C231</f>
        <v>7</v>
      </c>
      <c r="D233" s="30">
        <f>D232+D231</f>
        <v>8</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0</v>
      </c>
      <c r="D254" s="3">
        <v>0</v>
      </c>
      <c r="E254" s="4">
        <f>(D254/D$259)*100</f>
        <v>0</v>
      </c>
    </row>
    <row r="255" spans="1:5" ht="12.75" x14ac:dyDescent="0.2">
      <c r="A255" s="26" t="s">
        <v>46</v>
      </c>
      <c r="B255" s="49">
        <v>1</v>
      </c>
      <c r="C255" s="49">
        <v>4</v>
      </c>
      <c r="D255" s="52">
        <v>5</v>
      </c>
      <c r="E255" s="28">
        <f>(D255/D$259)*100</f>
        <v>45.454545454545453</v>
      </c>
    </row>
    <row r="256" spans="1:5" ht="12.75" x14ac:dyDescent="0.2">
      <c r="A256" s="2" t="s">
        <v>51</v>
      </c>
      <c r="B256" s="24">
        <v>1</v>
      </c>
      <c r="C256" s="24">
        <v>2</v>
      </c>
      <c r="D256" s="43">
        <v>3</v>
      </c>
      <c r="E256" s="4">
        <f>(D256/D$259)*100</f>
        <v>27.27272727272727</v>
      </c>
    </row>
    <row r="257" spans="1:5" ht="12.75" x14ac:dyDescent="0.2">
      <c r="A257" s="26" t="s">
        <v>24</v>
      </c>
      <c r="B257" s="53">
        <v>0</v>
      </c>
      <c r="C257" s="53">
        <v>0</v>
      </c>
      <c r="D257" s="52">
        <v>0</v>
      </c>
      <c r="E257" s="28">
        <f>(D257/D$259)*100</f>
        <v>0</v>
      </c>
    </row>
    <row r="258" spans="1:5" ht="13.5" thickBot="1" x14ac:dyDescent="0.25">
      <c r="A258" s="69" t="s">
        <v>25</v>
      </c>
      <c r="B258" s="64">
        <v>1</v>
      </c>
      <c r="C258" s="64">
        <v>2</v>
      </c>
      <c r="D258" s="70">
        <v>3</v>
      </c>
      <c r="E258" s="65">
        <f>(D258/D$259)*100</f>
        <v>27.27272727272727</v>
      </c>
    </row>
    <row r="259" spans="1:5" ht="13.5" thickBot="1" x14ac:dyDescent="0.25">
      <c r="A259" s="36" t="s">
        <v>0</v>
      </c>
      <c r="B259" s="30">
        <f>SUM(B254:B258)</f>
        <v>3</v>
      </c>
      <c r="C259" s="30">
        <f>SUM(C254:C258)</f>
        <v>8</v>
      </c>
      <c r="D259" s="30">
        <f>SUM(D254:D258)</f>
        <v>11</v>
      </c>
      <c r="E259" s="30">
        <f>SUM(E254:E258)</f>
        <v>99.999999999999986</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4</v>
      </c>
      <c r="D285" s="22">
        <f>SUM(B285+C285)</f>
        <v>5</v>
      </c>
      <c r="E285" s="20">
        <f t="shared" ref="E285:E292" si="8">(D285/D$292)*100</f>
        <v>83.333333333333343</v>
      </c>
    </row>
    <row r="286" spans="1:5" ht="12.75" x14ac:dyDescent="0.2">
      <c r="A286" s="26" t="s">
        <v>1</v>
      </c>
      <c r="B286" s="53">
        <v>1</v>
      </c>
      <c r="C286" s="53">
        <v>0</v>
      </c>
      <c r="D286" s="50">
        <f>SUM(B286+C286)</f>
        <v>1</v>
      </c>
      <c r="E286" s="51">
        <f t="shared" si="8"/>
        <v>16.666666666666664</v>
      </c>
    </row>
    <row r="287" spans="1:5" ht="12.75" x14ac:dyDescent="0.2">
      <c r="A287" s="21" t="s">
        <v>103</v>
      </c>
      <c r="B287" s="24">
        <v>0</v>
      </c>
      <c r="C287" s="24">
        <v>0</v>
      </c>
      <c r="D287" s="22">
        <f>SUM(B287:C287)</f>
        <v>0</v>
      </c>
      <c r="E287" s="20">
        <f t="shared" si="8"/>
        <v>0</v>
      </c>
    </row>
    <row r="288" spans="1:5" ht="12.75" x14ac:dyDescent="0.2">
      <c r="A288" s="26" t="s">
        <v>28</v>
      </c>
      <c r="B288" s="53">
        <v>0</v>
      </c>
      <c r="C288" s="53">
        <v>0</v>
      </c>
      <c r="D288" s="50">
        <f>SUM(B288:C288)</f>
        <v>0</v>
      </c>
      <c r="E288" s="51">
        <f t="shared" si="8"/>
        <v>0</v>
      </c>
    </row>
    <row r="289" spans="1:5" ht="12.75" x14ac:dyDescent="0.2">
      <c r="A289" s="2" t="s">
        <v>29</v>
      </c>
      <c r="B289" s="24">
        <v>0</v>
      </c>
      <c r="C289" s="24">
        <v>0</v>
      </c>
      <c r="D289" s="22">
        <v>0</v>
      </c>
      <c r="E289" s="20">
        <f t="shared" si="8"/>
        <v>0</v>
      </c>
    </row>
    <row r="290" spans="1:5" ht="12.75" x14ac:dyDescent="0.2">
      <c r="A290" s="26" t="s">
        <v>30</v>
      </c>
      <c r="B290" s="53">
        <v>0</v>
      </c>
      <c r="C290" s="53">
        <v>0</v>
      </c>
      <c r="D290" s="50">
        <f>SUM(B290:C290)</f>
        <v>0</v>
      </c>
      <c r="E290" s="51">
        <f t="shared" si="8"/>
        <v>0</v>
      </c>
    </row>
    <row r="291" spans="1:5" ht="13.5" thickBot="1" x14ac:dyDescent="0.25">
      <c r="A291" s="69" t="s">
        <v>52</v>
      </c>
      <c r="B291" s="24">
        <v>0</v>
      </c>
      <c r="C291" s="24">
        <v>0</v>
      </c>
      <c r="D291" s="22">
        <f>SUM(B291:C291)</f>
        <v>0</v>
      </c>
      <c r="E291" s="23">
        <f t="shared" si="8"/>
        <v>0</v>
      </c>
    </row>
    <row r="292" spans="1:5" ht="13.5" thickBot="1" x14ac:dyDescent="0.25">
      <c r="A292" s="29" t="s">
        <v>0</v>
      </c>
      <c r="B292" s="30">
        <f>SUM(B285:B291)</f>
        <v>2</v>
      </c>
      <c r="C292" s="30">
        <f>SUM(C285:C291)</f>
        <v>4</v>
      </c>
      <c r="D292" s="30">
        <f>SUM(D285:D291)</f>
        <v>6</v>
      </c>
      <c r="E292" s="32">
        <f t="shared" si="8"/>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zoomScaleNormal="100" zoomScalePageLayoutView="120" workbookViewId="0">
      <selection activeCell="E11" sqref="E11"/>
    </sheetView>
  </sheetViews>
  <sheetFormatPr baseColWidth="10" defaultColWidth="0" defaultRowHeight="0" customHeight="1" zeroHeight="1" x14ac:dyDescent="0.2"/>
  <cols>
    <col min="1" max="1" width="32.28515625" style="118" customWidth="1"/>
    <col min="2" max="4" width="12.5703125" style="118" customWidth="1"/>
    <col min="5" max="5" width="12.140625" style="118" customWidth="1"/>
    <col min="6" max="6" width="6.140625" style="118" hidden="1" customWidth="1"/>
    <col min="7" max="14" width="0" style="118" hidden="1" customWidth="1"/>
    <col min="15" max="16384" width="11.42578125" style="118"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4</v>
      </c>
      <c r="D9" s="38">
        <f>SUM(B9+C9)</f>
        <v>4</v>
      </c>
      <c r="E9" s="39">
        <f>(D9/D$12)*100</f>
        <v>30.76923076923077</v>
      </c>
      <c r="G9" s="6"/>
    </row>
    <row r="10" spans="1:13" ht="12.75" x14ac:dyDescent="0.2">
      <c r="A10" s="2" t="s">
        <v>221</v>
      </c>
      <c r="B10" s="3">
        <v>0</v>
      </c>
      <c r="C10" s="3">
        <v>3</v>
      </c>
      <c r="D10" s="38">
        <f>SUM(B10+C10)</f>
        <v>3</v>
      </c>
      <c r="E10" s="4">
        <f>(D10/D$12)*100</f>
        <v>23.076923076923077</v>
      </c>
      <c r="G10" s="6"/>
      <c r="L10" s="17"/>
      <c r="M10" s="6"/>
    </row>
    <row r="11" spans="1:13" ht="13.5" thickBot="1" x14ac:dyDescent="0.25">
      <c r="A11" s="2" t="s">
        <v>125</v>
      </c>
      <c r="B11" s="3">
        <v>0</v>
      </c>
      <c r="C11" s="3">
        <v>6</v>
      </c>
      <c r="D11" s="38">
        <f>SUM(B11+C11)</f>
        <v>6</v>
      </c>
      <c r="E11" s="4">
        <f>(D11/D$12)*100</f>
        <v>46.153846153846153</v>
      </c>
      <c r="L11" s="17"/>
      <c r="M11" s="6"/>
    </row>
    <row r="12" spans="1:13" ht="13.5" thickBot="1" x14ac:dyDescent="0.25">
      <c r="A12" s="29" t="s">
        <v>0</v>
      </c>
      <c r="B12" s="30">
        <f>SUM(B9:B11)</f>
        <v>0</v>
      </c>
      <c r="C12" s="30">
        <f>SUM(C9:C11)</f>
        <v>13</v>
      </c>
      <c r="D12" s="30">
        <f>SUM(D9:D11)</f>
        <v>13</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3</v>
      </c>
      <c r="D33" s="38">
        <v>3</v>
      </c>
      <c r="E33" s="41">
        <f>(D33/D$37)*100</f>
        <v>20</v>
      </c>
      <c r="L33" s="17"/>
      <c r="M33" s="6"/>
    </row>
    <row r="34" spans="1:14" ht="12.75" x14ac:dyDescent="0.2">
      <c r="A34" s="21" t="s">
        <v>223</v>
      </c>
      <c r="B34" s="3">
        <v>0</v>
      </c>
      <c r="C34" s="3">
        <v>3</v>
      </c>
      <c r="D34" s="3">
        <v>3</v>
      </c>
      <c r="E34" s="42">
        <f>(D34/D$37)*100</f>
        <v>20</v>
      </c>
    </row>
    <row r="35" spans="1:14" ht="12.75" x14ac:dyDescent="0.2">
      <c r="A35" s="40" t="s">
        <v>134</v>
      </c>
      <c r="B35" s="38">
        <v>0</v>
      </c>
      <c r="C35" s="38">
        <v>6</v>
      </c>
      <c r="D35" s="38">
        <f>SUM(B35:C35)</f>
        <v>6</v>
      </c>
      <c r="E35" s="41">
        <f>(D35/D$37)*100</f>
        <v>40</v>
      </c>
    </row>
    <row r="36" spans="1:14" ht="13.5" thickBot="1" x14ac:dyDescent="0.25">
      <c r="A36" s="33" t="s">
        <v>69</v>
      </c>
      <c r="B36" s="43">
        <v>0</v>
      </c>
      <c r="C36" s="43">
        <v>3</v>
      </c>
      <c r="D36" s="3">
        <v>3</v>
      </c>
      <c r="E36" s="42">
        <f>(D36/D$37)*100</f>
        <v>20</v>
      </c>
    </row>
    <row r="37" spans="1:14" ht="13.5" thickBot="1" x14ac:dyDescent="0.25">
      <c r="A37" s="29" t="s">
        <v>0</v>
      </c>
      <c r="B37" s="30">
        <f>SUM(B33:B36)</f>
        <v>0</v>
      </c>
      <c r="C37" s="30">
        <f>SUM(C33:C36)</f>
        <v>15</v>
      </c>
      <c r="D37" s="30">
        <f>SUM(D33:D36)</f>
        <v>15</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SUM(B59+C59)</f>
        <v>0</v>
      </c>
      <c r="E59" s="4">
        <f>(D59/D$65)*100</f>
        <v>0</v>
      </c>
      <c r="F59" s="92"/>
      <c r="G59" s="92"/>
      <c r="H59" s="12"/>
    </row>
    <row r="60" spans="1:14" ht="12.75" x14ac:dyDescent="0.2">
      <c r="A60" s="26" t="s">
        <v>226</v>
      </c>
      <c r="B60" s="53">
        <v>0</v>
      </c>
      <c r="C60" s="53">
        <v>3</v>
      </c>
      <c r="D60" s="52">
        <f>SUM(B60:C60)</f>
        <v>3</v>
      </c>
      <c r="E60" s="28">
        <f>(D60/D$65)*100</f>
        <v>50</v>
      </c>
      <c r="F60" s="92"/>
      <c r="G60" s="92"/>
      <c r="H60" s="12"/>
    </row>
    <row r="61" spans="1:14" ht="12.75" x14ac:dyDescent="0.2">
      <c r="A61" s="2" t="s">
        <v>227</v>
      </c>
      <c r="B61" s="24">
        <v>0</v>
      </c>
      <c r="C61" s="24">
        <v>3</v>
      </c>
      <c r="D61" s="43">
        <f>SUM(B61:C61)</f>
        <v>3</v>
      </c>
      <c r="E61" s="4">
        <f>(D61/D$65)*100</f>
        <v>50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f>SUM(B63:C63)</f>
        <v>0</v>
      </c>
      <c r="E63" s="4">
        <f>(D63/D$65)*100</f>
        <v>0</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0</v>
      </c>
      <c r="C65" s="30">
        <f>SUM(C59:C64)</f>
        <v>6</v>
      </c>
      <c r="D65" s="30">
        <f>SUM(D59:D64)</f>
        <v>6</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8">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0">SUM(B92+C92)</f>
        <v>0</v>
      </c>
      <c r="E92" s="4" t="e">
        <f t="shared" ref="E92:E97" si="1">(D92/D$98)*100</f>
        <v>#DIV/0!</v>
      </c>
      <c r="K92" s="6"/>
      <c r="L92" s="6"/>
    </row>
    <row r="93" spans="1:14" ht="12.75" x14ac:dyDescent="0.2">
      <c r="A93" s="57" t="s">
        <v>75</v>
      </c>
      <c r="B93" s="55">
        <v>0</v>
      </c>
      <c r="C93" s="55">
        <v>0</v>
      </c>
      <c r="D93" s="58">
        <f t="shared" si="0"/>
        <v>0</v>
      </c>
      <c r="E93" s="39" t="e">
        <f t="shared" si="1"/>
        <v>#DIV/0!</v>
      </c>
      <c r="K93" s="6"/>
      <c r="L93" s="6"/>
    </row>
    <row r="94" spans="1:14" ht="12.75" x14ac:dyDescent="0.2">
      <c r="A94" s="56" t="s">
        <v>73</v>
      </c>
      <c r="B94" s="24">
        <v>0</v>
      </c>
      <c r="C94" s="24">
        <v>4</v>
      </c>
      <c r="D94" s="10">
        <v>0</v>
      </c>
      <c r="E94" s="4" t="e">
        <f>(D94/D$98)*100</f>
        <v>#DIV/0!</v>
      </c>
      <c r="K94" s="6"/>
      <c r="L94" s="6"/>
    </row>
    <row r="95" spans="1:14" ht="12.75" x14ac:dyDescent="0.2">
      <c r="A95" s="57" t="s">
        <v>81</v>
      </c>
      <c r="B95" s="55">
        <v>0</v>
      </c>
      <c r="C95" s="55">
        <v>2</v>
      </c>
      <c r="D95" s="58">
        <v>0</v>
      </c>
      <c r="E95" s="39" t="e">
        <f t="shared" si="1"/>
        <v>#DIV/0!</v>
      </c>
      <c r="K95" s="6"/>
      <c r="L95" s="6"/>
    </row>
    <row r="96" spans="1:14" ht="12.75" x14ac:dyDescent="0.2">
      <c r="A96" s="56" t="s">
        <v>80</v>
      </c>
      <c r="B96" s="24">
        <v>0</v>
      </c>
      <c r="C96" s="24">
        <v>0</v>
      </c>
      <c r="D96" s="10">
        <v>0</v>
      </c>
      <c r="E96" s="4" t="e">
        <f t="shared" si="1"/>
        <v>#DIV/0!</v>
      </c>
      <c r="K96" s="6"/>
      <c r="L96" s="6"/>
    </row>
    <row r="97" spans="1:12" ht="13.5" thickBot="1" x14ac:dyDescent="0.25">
      <c r="A97" s="57" t="s">
        <v>65</v>
      </c>
      <c r="B97" s="55">
        <v>0</v>
      </c>
      <c r="C97" s="75">
        <v>0</v>
      </c>
      <c r="D97" s="58">
        <f t="shared" si="0"/>
        <v>0</v>
      </c>
      <c r="E97" s="39" t="e">
        <f t="shared" si="1"/>
        <v>#DIV/0!</v>
      </c>
      <c r="K97" s="6"/>
      <c r="L97" s="6"/>
    </row>
    <row r="98" spans="1:12" ht="13.5" thickBot="1" x14ac:dyDescent="0.25">
      <c r="A98" s="29" t="s">
        <v>0</v>
      </c>
      <c r="B98" s="34">
        <v>0</v>
      </c>
      <c r="C98" s="34">
        <f>SUM(C92:C97)</f>
        <v>6</v>
      </c>
      <c r="D98" s="30">
        <f>SUM(D92:D97)</f>
        <v>0</v>
      </c>
      <c r="E98" s="31" t="e">
        <f>SUM(E92:E97)</f>
        <v>#DIV/0!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v>2</v>
      </c>
      <c r="E123" s="4">
        <f t="shared" ref="E123:E130" si="2">(D123/D$131)*100</f>
        <v>33.333333333333329</v>
      </c>
    </row>
    <row r="124" spans="1:5" ht="12.75" x14ac:dyDescent="0.2">
      <c r="A124" s="44" t="s">
        <v>111</v>
      </c>
      <c r="B124" s="45">
        <v>0</v>
      </c>
      <c r="C124" s="45">
        <v>2</v>
      </c>
      <c r="D124" s="46">
        <f t="shared" ref="D124:D129" si="3">SUM(B124:C124)</f>
        <v>2</v>
      </c>
      <c r="E124" s="39">
        <f t="shared" si="2"/>
        <v>33.333333333333329</v>
      </c>
    </row>
    <row r="125" spans="1:5" ht="12.75" x14ac:dyDescent="0.2">
      <c r="A125" s="16" t="s">
        <v>82</v>
      </c>
      <c r="B125" s="18">
        <v>0</v>
      </c>
      <c r="C125" s="18">
        <v>2</v>
      </c>
      <c r="D125" s="13">
        <f t="shared" si="3"/>
        <v>2</v>
      </c>
      <c r="E125" s="4">
        <f t="shared" si="2"/>
        <v>33.333333333333329</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v>0</v>
      </c>
      <c r="E130" s="39">
        <f t="shared" si="2"/>
        <v>0</v>
      </c>
    </row>
    <row r="131" spans="1:5" ht="13.5" thickBot="1" x14ac:dyDescent="0.25">
      <c r="A131" s="29" t="s">
        <v>0</v>
      </c>
      <c r="B131" s="30">
        <f>SUM(B123:B130)</f>
        <v>0</v>
      </c>
      <c r="C131" s="30">
        <f>SUM(C123:C130)</f>
        <v>6</v>
      </c>
      <c r="D131" s="30">
        <f>SUM(D123:D130)</f>
        <v>6</v>
      </c>
      <c r="E131" s="31">
        <f>SUM(E123:E130)</f>
        <v>99.999999999999986</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4">(D156/D$164)*100</f>
        <v>50</v>
      </c>
    </row>
    <row r="157" spans="1:5" ht="12.75" x14ac:dyDescent="0.2">
      <c r="A157" s="74" t="s">
        <v>22</v>
      </c>
      <c r="B157" s="55">
        <v>0</v>
      </c>
      <c r="C157" s="55">
        <v>2</v>
      </c>
      <c r="D157" s="38">
        <f t="shared" ref="D157:D163" si="5">SUM(B157:C157)</f>
        <v>2</v>
      </c>
      <c r="E157" s="39">
        <f t="shared" si="4"/>
        <v>25</v>
      </c>
    </row>
    <row r="158" spans="1:5" ht="12.75" x14ac:dyDescent="0.2">
      <c r="A158" s="2" t="s">
        <v>232</v>
      </c>
      <c r="B158" s="24">
        <v>0</v>
      </c>
      <c r="C158" s="24">
        <v>0</v>
      </c>
      <c r="D158" s="43">
        <f t="shared" si="5"/>
        <v>0</v>
      </c>
      <c r="E158" s="4">
        <f t="shared" si="4"/>
        <v>0</v>
      </c>
    </row>
    <row r="159" spans="1:5" ht="12.75" x14ac:dyDescent="0.2">
      <c r="A159" s="74" t="s">
        <v>256</v>
      </c>
      <c r="B159" s="55">
        <v>0</v>
      </c>
      <c r="C159" s="55">
        <v>0</v>
      </c>
      <c r="D159" s="38">
        <f t="shared" si="5"/>
        <v>0</v>
      </c>
      <c r="E159" s="39">
        <f t="shared" si="4"/>
        <v>0</v>
      </c>
    </row>
    <row r="160" spans="1:5" ht="12.75" x14ac:dyDescent="0.2">
      <c r="A160" s="109" t="s">
        <v>247</v>
      </c>
      <c r="B160" s="110">
        <v>0</v>
      </c>
      <c r="C160" s="110">
        <v>0</v>
      </c>
      <c r="D160" s="111">
        <v>2</v>
      </c>
      <c r="E160" s="112">
        <f t="shared" si="4"/>
        <v>25</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6</v>
      </c>
      <c r="D164" s="30">
        <f>SUM(D156:D163)</f>
        <v>8</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6</v>
      </c>
      <c r="D183" s="90">
        <f t="shared" ref="D183:D188" si="6">B183+C183</f>
        <v>6</v>
      </c>
      <c r="E183" s="81">
        <f t="shared" ref="E183:E196" si="7">D183/$D$197*100</f>
        <v>100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249</v>
      </c>
      <c r="B187" s="89">
        <v>0</v>
      </c>
      <c r="C187" s="89">
        <v>0</v>
      </c>
      <c r="D187" s="90">
        <f t="shared" si="6"/>
        <v>0</v>
      </c>
      <c r="E187" s="81">
        <f t="shared" si="7"/>
        <v>0</v>
      </c>
    </row>
    <row r="188" spans="1:5" ht="12.75" x14ac:dyDescent="0.2">
      <c r="A188" s="21" t="s">
        <v>250</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251</v>
      </c>
      <c r="B190" s="15">
        <v>0</v>
      </c>
      <c r="C190" s="15">
        <v>0</v>
      </c>
      <c r="D190" s="15">
        <v>0</v>
      </c>
      <c r="E190" s="80">
        <f t="shared" si="7"/>
        <v>0</v>
      </c>
    </row>
    <row r="191" spans="1:5" ht="12.75" x14ac:dyDescent="0.2">
      <c r="A191" s="40" t="s">
        <v>252</v>
      </c>
      <c r="B191" s="90">
        <v>0</v>
      </c>
      <c r="C191" s="90">
        <v>0</v>
      </c>
      <c r="D191" s="90">
        <f>SUM(B191+C191)</f>
        <v>0</v>
      </c>
      <c r="E191" s="81">
        <f t="shared" si="7"/>
        <v>0</v>
      </c>
    </row>
    <row r="192" spans="1:5" ht="12.75" x14ac:dyDescent="0.2">
      <c r="A192" s="21" t="s">
        <v>238</v>
      </c>
      <c r="B192" s="15">
        <v>0</v>
      </c>
      <c r="C192" s="15">
        <v>0</v>
      </c>
      <c r="D192" s="15">
        <f>SUM(B192+C192)</f>
        <v>0</v>
      </c>
      <c r="E192" s="80">
        <f t="shared" si="7"/>
        <v>0</v>
      </c>
    </row>
    <row r="193" spans="1:5" ht="12.75" x14ac:dyDescent="0.2">
      <c r="A193" s="40" t="s">
        <v>241</v>
      </c>
      <c r="B193" s="90">
        <v>0</v>
      </c>
      <c r="C193" s="90">
        <v>0</v>
      </c>
      <c r="D193" s="90">
        <f>SUM(B193+C193)</f>
        <v>0</v>
      </c>
      <c r="E193" s="81">
        <f t="shared" si="7"/>
        <v>0</v>
      </c>
    </row>
    <row r="194" spans="1:5" ht="12.75" x14ac:dyDescent="0.2">
      <c r="A194" s="21" t="s">
        <v>239</v>
      </c>
      <c r="B194" s="15">
        <v>0</v>
      </c>
      <c r="C194" s="15">
        <v>0</v>
      </c>
      <c r="D194" s="15">
        <f>SUM(B194+C194)</f>
        <v>0</v>
      </c>
      <c r="E194" s="80">
        <f t="shared" si="7"/>
        <v>0</v>
      </c>
    </row>
    <row r="195" spans="1:5" ht="12.75" x14ac:dyDescent="0.2">
      <c r="A195" s="21" t="s">
        <v>253</v>
      </c>
      <c r="B195" s="15">
        <v>0</v>
      </c>
      <c r="C195" s="15">
        <v>0</v>
      </c>
      <c r="D195" s="15">
        <f>SUM(B195+C195)</f>
        <v>0</v>
      </c>
      <c r="E195" s="80">
        <f t="shared" si="7"/>
        <v>0</v>
      </c>
    </row>
    <row r="196" spans="1:5" ht="13.5" thickBot="1" x14ac:dyDescent="0.25">
      <c r="A196" s="79" t="s">
        <v>240</v>
      </c>
      <c r="B196" s="89">
        <v>0</v>
      </c>
      <c r="C196" s="89">
        <v>0</v>
      </c>
      <c r="D196" s="90">
        <f>B196+C196</f>
        <v>0</v>
      </c>
      <c r="E196" s="81">
        <f t="shared" si="7"/>
        <v>0</v>
      </c>
    </row>
    <row r="197" spans="1:5" ht="13.5" thickBot="1" x14ac:dyDescent="0.25">
      <c r="A197" s="76" t="s">
        <v>0</v>
      </c>
      <c r="B197" s="77">
        <f>SUM(B183:B196)</f>
        <v>0</v>
      </c>
      <c r="C197" s="77">
        <f>SUM(C183:C196)</f>
        <v>6</v>
      </c>
      <c r="D197" s="77">
        <f>SUM(D183:D196)</f>
        <v>6</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6</v>
      </c>
      <c r="D203" s="1">
        <f>SUM(B203:C203)</f>
        <v>6</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6</v>
      </c>
      <c r="D206" s="30">
        <f>SUM(D203:D205)</f>
        <v>6</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260</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3</v>
      </c>
      <c r="D231" s="10">
        <f>SUM(B231:C231)</f>
        <v>3</v>
      </c>
      <c r="E231" s="4">
        <f>(D231/D$233)*100</f>
        <v>50</v>
      </c>
    </row>
    <row r="232" spans="1:5" ht="13.5" thickBot="1" x14ac:dyDescent="0.25">
      <c r="A232" s="48" t="s">
        <v>63</v>
      </c>
      <c r="B232" s="52">
        <v>0</v>
      </c>
      <c r="C232" s="52">
        <v>3</v>
      </c>
      <c r="D232" s="52">
        <v>3</v>
      </c>
      <c r="E232" s="28">
        <f>(D232/D$233)*100</f>
        <v>50</v>
      </c>
    </row>
    <row r="233" spans="1:5" ht="13.5" thickBot="1" x14ac:dyDescent="0.25">
      <c r="A233" s="29" t="s">
        <v>0</v>
      </c>
      <c r="B233" s="30">
        <f>B231+B232</f>
        <v>0</v>
      </c>
      <c r="C233" s="30">
        <f>C232+C231</f>
        <v>6</v>
      </c>
      <c r="D233" s="30">
        <f>D232+D231</f>
        <v>6</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1</v>
      </c>
      <c r="D254" s="3">
        <v>0</v>
      </c>
      <c r="E254" s="4" t="e">
        <f>(D254/D$259)*100</f>
        <v>#DIV/0!</v>
      </c>
    </row>
    <row r="255" spans="1:5" ht="12.75" x14ac:dyDescent="0.2">
      <c r="A255" s="26" t="s">
        <v>46</v>
      </c>
      <c r="B255" s="49">
        <v>0</v>
      </c>
      <c r="C255" s="49">
        <v>3</v>
      </c>
      <c r="D255" s="52">
        <v>0</v>
      </c>
      <c r="E255" s="28" t="e">
        <f>(D255/D$259)*100</f>
        <v>#DIV/0!</v>
      </c>
    </row>
    <row r="256" spans="1:5" ht="12.75" x14ac:dyDescent="0.2">
      <c r="A256" s="2" t="s">
        <v>51</v>
      </c>
      <c r="B256" s="24">
        <v>1</v>
      </c>
      <c r="C256" s="24">
        <v>1</v>
      </c>
      <c r="D256" s="43">
        <v>0</v>
      </c>
      <c r="E256" s="4" t="e">
        <f>(D256/D$259)*100</f>
        <v>#DIV/0!</v>
      </c>
    </row>
    <row r="257" spans="1:5" ht="12.75" x14ac:dyDescent="0.2">
      <c r="A257" s="26" t="s">
        <v>24</v>
      </c>
      <c r="B257" s="53">
        <v>0</v>
      </c>
      <c r="C257" s="53">
        <v>1</v>
      </c>
      <c r="D257" s="52">
        <v>0</v>
      </c>
      <c r="E257" s="28" t="e">
        <f>(D257/D$259)*100</f>
        <v>#DIV/0!</v>
      </c>
    </row>
    <row r="258" spans="1:5" ht="13.5" thickBot="1" x14ac:dyDescent="0.25">
      <c r="A258" s="69" t="s">
        <v>25</v>
      </c>
      <c r="B258" s="64">
        <v>0</v>
      </c>
      <c r="C258" s="64">
        <v>0</v>
      </c>
      <c r="D258" s="70">
        <v>0</v>
      </c>
      <c r="E258" s="65" t="e">
        <f>(D258/D$259)*100</f>
        <v>#DIV/0!</v>
      </c>
    </row>
    <row r="259" spans="1:5" ht="13.5" thickBot="1" x14ac:dyDescent="0.25">
      <c r="A259" s="36" t="s">
        <v>0</v>
      </c>
      <c r="B259" s="30">
        <v>0</v>
      </c>
      <c r="C259" s="30">
        <f>SUM(C254:C258)</f>
        <v>6</v>
      </c>
      <c r="D259" s="30">
        <v>0</v>
      </c>
      <c r="E259" s="30" t="e">
        <f>SUM(E254:E258)</f>
        <v>#DIV/0!</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3</v>
      </c>
      <c r="D285" s="22">
        <v>0</v>
      </c>
      <c r="E285" s="20" t="e">
        <f t="shared" ref="E285:E292" si="8">(D285/D$292)*100</f>
        <v>#DIV/0!</v>
      </c>
    </row>
    <row r="286" spans="1:5" ht="12.75" x14ac:dyDescent="0.2">
      <c r="A286" s="26" t="s">
        <v>1</v>
      </c>
      <c r="B286" s="53">
        <v>0</v>
      </c>
      <c r="C286" s="53">
        <v>0</v>
      </c>
      <c r="D286" s="50">
        <f>SUM(B286+C286)</f>
        <v>0</v>
      </c>
      <c r="E286" s="51" t="e">
        <f t="shared" si="8"/>
        <v>#DIV/0!</v>
      </c>
    </row>
    <row r="287" spans="1:5" ht="12.75" x14ac:dyDescent="0.2">
      <c r="A287" s="21" t="s">
        <v>103</v>
      </c>
      <c r="B287" s="24">
        <v>0</v>
      </c>
      <c r="C287" s="24">
        <v>0</v>
      </c>
      <c r="D287" s="22">
        <f>SUM(B287:C287)</f>
        <v>0</v>
      </c>
      <c r="E287" s="20" t="e">
        <f t="shared" si="8"/>
        <v>#DIV/0!</v>
      </c>
    </row>
    <row r="288" spans="1:5" ht="12.75" x14ac:dyDescent="0.2">
      <c r="A288" s="26" t="s">
        <v>28</v>
      </c>
      <c r="B288" s="53">
        <v>0</v>
      </c>
      <c r="C288" s="53">
        <v>0</v>
      </c>
      <c r="D288" s="50">
        <f>SUM(B288:C288)</f>
        <v>0</v>
      </c>
      <c r="E288" s="51" t="e">
        <f t="shared" si="8"/>
        <v>#DIV/0!</v>
      </c>
    </row>
    <row r="289" spans="1:5" ht="12.75" x14ac:dyDescent="0.2">
      <c r="A289" s="2" t="s">
        <v>29</v>
      </c>
      <c r="B289" s="24">
        <v>0</v>
      </c>
      <c r="C289" s="24">
        <v>0</v>
      </c>
      <c r="D289" s="22">
        <v>0</v>
      </c>
      <c r="E289" s="20" t="e">
        <f t="shared" si="8"/>
        <v>#DIV/0!</v>
      </c>
    </row>
    <row r="290" spans="1:5" ht="12.75" x14ac:dyDescent="0.2">
      <c r="A290" s="26" t="s">
        <v>30</v>
      </c>
      <c r="B290" s="53">
        <v>0</v>
      </c>
      <c r="C290" s="53">
        <v>0</v>
      </c>
      <c r="D290" s="50">
        <f>SUM(B290:C290)</f>
        <v>0</v>
      </c>
      <c r="E290" s="51" t="e">
        <f t="shared" si="8"/>
        <v>#DIV/0!</v>
      </c>
    </row>
    <row r="291" spans="1:5" ht="13.5" thickBot="1" x14ac:dyDescent="0.25">
      <c r="A291" s="69" t="s">
        <v>52</v>
      </c>
      <c r="B291" s="24">
        <v>0</v>
      </c>
      <c r="C291" s="24">
        <v>0</v>
      </c>
      <c r="D291" s="22">
        <f>SUM(B291:C291)</f>
        <v>0</v>
      </c>
      <c r="E291" s="23" t="e">
        <f t="shared" si="8"/>
        <v>#DIV/0!</v>
      </c>
    </row>
    <row r="292" spans="1:5" ht="13.5" thickBot="1" x14ac:dyDescent="0.25">
      <c r="A292" s="29" t="s">
        <v>0</v>
      </c>
      <c r="B292" s="30">
        <f>SUM(B285:B291)</f>
        <v>0</v>
      </c>
      <c r="C292" s="30">
        <f>SUM(C285:C291)</f>
        <v>3</v>
      </c>
      <c r="D292" s="30">
        <f>SUM(D285:D291)</f>
        <v>0</v>
      </c>
      <c r="E292" s="32" t="e">
        <f t="shared" si="8"/>
        <v>#DIV/0!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zoomScaleNormal="100" zoomScalePageLayoutView="120" workbookViewId="0">
      <selection activeCell="E280" sqref="E280"/>
    </sheetView>
  </sheetViews>
  <sheetFormatPr baseColWidth="10" defaultColWidth="0" defaultRowHeight="0" customHeight="1" zeroHeight="1" x14ac:dyDescent="0.2"/>
  <cols>
    <col min="1" max="1" width="32.28515625" style="118" customWidth="1"/>
    <col min="2" max="4" width="12.5703125" style="118" customWidth="1"/>
    <col min="5" max="5" width="12.140625" style="118" customWidth="1"/>
    <col min="6" max="6" width="6.140625" style="118" hidden="1" customWidth="1"/>
    <col min="7" max="14" width="0" style="118" hidden="1" customWidth="1"/>
    <col min="15" max="16384" width="11.42578125" style="118"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1</v>
      </c>
      <c r="C9" s="38">
        <v>5</v>
      </c>
      <c r="D9" s="38">
        <f>SUM(B9+C9)</f>
        <v>6</v>
      </c>
      <c r="E9" s="39">
        <f>(D9/D$12)*100</f>
        <v>33.333333333333329</v>
      </c>
      <c r="G9" s="6"/>
    </row>
    <row r="10" spans="1:13" ht="12.75" x14ac:dyDescent="0.2">
      <c r="A10" s="2" t="s">
        <v>221</v>
      </c>
      <c r="B10" s="3">
        <v>0</v>
      </c>
      <c r="C10" s="3">
        <v>3</v>
      </c>
      <c r="D10" s="38">
        <f>SUM(B10+C10)</f>
        <v>3</v>
      </c>
      <c r="E10" s="4">
        <f>(D10/D$12)*100</f>
        <v>16.666666666666664</v>
      </c>
      <c r="G10" s="6"/>
      <c r="L10" s="17"/>
      <c r="M10" s="6"/>
    </row>
    <row r="11" spans="1:13" ht="13.5" thickBot="1" x14ac:dyDescent="0.25">
      <c r="A11" s="2" t="s">
        <v>125</v>
      </c>
      <c r="B11" s="3">
        <v>1</v>
      </c>
      <c r="C11" s="3">
        <v>8</v>
      </c>
      <c r="D11" s="38">
        <f>SUM(B11+C11)</f>
        <v>9</v>
      </c>
      <c r="E11" s="4">
        <f>(D11/D$12)*100</f>
        <v>50</v>
      </c>
      <c r="L11" s="17"/>
      <c r="M11" s="6"/>
    </row>
    <row r="12" spans="1:13" ht="13.5" thickBot="1" x14ac:dyDescent="0.25">
      <c r="A12" s="29" t="s">
        <v>0</v>
      </c>
      <c r="B12" s="30">
        <f>SUM(B9:B11)</f>
        <v>2</v>
      </c>
      <c r="C12" s="30">
        <f>SUM(C9:C11)</f>
        <v>16</v>
      </c>
      <c r="D12" s="30">
        <f>SUM(D9:D11)</f>
        <v>18</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5</v>
      </c>
      <c r="D33" s="38">
        <v>3</v>
      </c>
      <c r="E33" s="41">
        <f>(D33/D$37)*100</f>
        <v>20</v>
      </c>
      <c r="L33" s="17"/>
      <c r="M33" s="6"/>
    </row>
    <row r="34" spans="1:14" ht="12.75" x14ac:dyDescent="0.2">
      <c r="A34" s="21" t="s">
        <v>223</v>
      </c>
      <c r="B34" s="3">
        <v>0</v>
      </c>
      <c r="C34" s="3">
        <v>3</v>
      </c>
      <c r="D34" s="3">
        <v>3</v>
      </c>
      <c r="E34" s="42">
        <f>(D34/D$37)*100</f>
        <v>20</v>
      </c>
    </row>
    <row r="35" spans="1:14" ht="12.75" x14ac:dyDescent="0.2">
      <c r="A35" s="40" t="s">
        <v>134</v>
      </c>
      <c r="B35" s="38">
        <v>1</v>
      </c>
      <c r="C35" s="38">
        <v>8</v>
      </c>
      <c r="D35" s="38">
        <f>SUM(B35:C35)</f>
        <v>9</v>
      </c>
      <c r="E35" s="41">
        <f>(D35/D$37)*100</f>
        <v>60</v>
      </c>
    </row>
    <row r="36" spans="1:14" ht="13.5" thickBot="1" x14ac:dyDescent="0.25">
      <c r="A36" s="33" t="s">
        <v>69</v>
      </c>
      <c r="B36" s="43">
        <v>0</v>
      </c>
      <c r="C36" s="43">
        <v>0</v>
      </c>
      <c r="D36" s="3">
        <v>0</v>
      </c>
      <c r="E36" s="42">
        <f>(D36/D$37)*100</f>
        <v>0</v>
      </c>
    </row>
    <row r="37" spans="1:14" ht="13.5" thickBot="1" x14ac:dyDescent="0.25">
      <c r="A37" s="29" t="s">
        <v>0</v>
      </c>
      <c r="B37" s="30">
        <f>SUM(B33:B36)</f>
        <v>2</v>
      </c>
      <c r="C37" s="30">
        <f>SUM(C33:C36)</f>
        <v>16</v>
      </c>
      <c r="D37" s="30">
        <f>SUM(D33:D36)</f>
        <v>15</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SUM(B59+C59)</f>
        <v>0</v>
      </c>
      <c r="E59" s="4">
        <f>(D59/D$65)*100</f>
        <v>0</v>
      </c>
      <c r="F59" s="92"/>
      <c r="G59" s="92"/>
      <c r="H59" s="12"/>
    </row>
    <row r="60" spans="1:14" ht="12.75" x14ac:dyDescent="0.2">
      <c r="A60" s="26" t="s">
        <v>226</v>
      </c>
      <c r="B60" s="53">
        <v>0</v>
      </c>
      <c r="C60" s="53">
        <v>2</v>
      </c>
      <c r="D60" s="52">
        <f>SUM(B60:C60)</f>
        <v>2</v>
      </c>
      <c r="E60" s="28">
        <f>(D60/D$65)*100</f>
        <v>25</v>
      </c>
      <c r="F60" s="92"/>
      <c r="G60" s="92"/>
      <c r="H60" s="12"/>
    </row>
    <row r="61" spans="1:14" ht="12.75" x14ac:dyDescent="0.2">
      <c r="A61" s="2" t="s">
        <v>227</v>
      </c>
      <c r="B61" s="24">
        <v>0</v>
      </c>
      <c r="C61" s="24">
        <v>3</v>
      </c>
      <c r="D61" s="43">
        <f>SUM(B61:C61)</f>
        <v>3</v>
      </c>
      <c r="E61" s="4">
        <f>(D61/D$65)*100</f>
        <v>37.5</v>
      </c>
      <c r="F61" s="92"/>
      <c r="G61" s="92"/>
      <c r="H61" s="12"/>
    </row>
    <row r="62" spans="1:14" ht="12.75" x14ac:dyDescent="0.2">
      <c r="A62" s="26" t="s">
        <v>228</v>
      </c>
      <c r="B62" s="53">
        <v>0</v>
      </c>
      <c r="C62" s="53">
        <v>1</v>
      </c>
      <c r="D62" s="52">
        <v>0</v>
      </c>
      <c r="E62" s="28">
        <f>(D62/D$65)*100</f>
        <v>0</v>
      </c>
      <c r="F62" s="92"/>
      <c r="G62" s="92"/>
      <c r="H62" s="12"/>
    </row>
    <row r="63" spans="1:14" ht="12.75" x14ac:dyDescent="0.2">
      <c r="A63" s="2" t="s">
        <v>229</v>
      </c>
      <c r="B63" s="24">
        <v>1</v>
      </c>
      <c r="C63" s="24">
        <v>2</v>
      </c>
      <c r="D63" s="43">
        <f>SUM(B63:C63)</f>
        <v>3</v>
      </c>
      <c r="E63" s="4">
        <f>(D63/D$65)*100</f>
        <v>37.5</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1</v>
      </c>
      <c r="C65" s="30">
        <f>SUM(C59:C64)</f>
        <v>8</v>
      </c>
      <c r="D65" s="30">
        <f>SUM(D59:D64)</f>
        <v>8</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8">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1</v>
      </c>
      <c r="D92" s="10">
        <f>SUM(B92+C92)</f>
        <v>1</v>
      </c>
      <c r="E92" s="4">
        <f t="shared" ref="E92:E97" si="0">(D92/D$98)*100</f>
        <v>11.111111111111111</v>
      </c>
      <c r="K92" s="6"/>
      <c r="L92" s="6"/>
    </row>
    <row r="93" spans="1:14" ht="12.75" x14ac:dyDescent="0.2">
      <c r="A93" s="57" t="s">
        <v>75</v>
      </c>
      <c r="B93" s="55">
        <v>0</v>
      </c>
      <c r="C93" s="55">
        <v>1</v>
      </c>
      <c r="D93" s="58">
        <f>SUM(B93+C93)</f>
        <v>1</v>
      </c>
      <c r="E93" s="39">
        <f t="shared" si="0"/>
        <v>11.111111111111111</v>
      </c>
      <c r="K93" s="6"/>
      <c r="L93" s="6"/>
    </row>
    <row r="94" spans="1:14" ht="12.75" x14ac:dyDescent="0.2">
      <c r="A94" s="56" t="s">
        <v>73</v>
      </c>
      <c r="B94" s="24">
        <v>1</v>
      </c>
      <c r="C94" s="24">
        <v>4</v>
      </c>
      <c r="D94" s="10">
        <v>5</v>
      </c>
      <c r="E94" s="4">
        <f t="shared" si="0"/>
        <v>55.555555555555557</v>
      </c>
      <c r="K94" s="6"/>
      <c r="L94" s="6"/>
    </row>
    <row r="95" spans="1:14" ht="12.75" x14ac:dyDescent="0.2">
      <c r="A95" s="57" t="s">
        <v>81</v>
      </c>
      <c r="B95" s="55">
        <v>0</v>
      </c>
      <c r="C95" s="55">
        <v>1</v>
      </c>
      <c r="D95" s="58">
        <v>1</v>
      </c>
      <c r="E95" s="39">
        <f t="shared" si="0"/>
        <v>11.111111111111111</v>
      </c>
      <c r="K95" s="6"/>
      <c r="L95" s="6"/>
    </row>
    <row r="96" spans="1:14" ht="12.75" x14ac:dyDescent="0.2">
      <c r="A96" s="56" t="s">
        <v>80</v>
      </c>
      <c r="B96" s="24">
        <v>0</v>
      </c>
      <c r="C96" s="24">
        <v>1</v>
      </c>
      <c r="D96" s="10">
        <v>1</v>
      </c>
      <c r="E96" s="4">
        <f t="shared" si="0"/>
        <v>11.111111111111111</v>
      </c>
      <c r="K96" s="6"/>
      <c r="L96" s="6"/>
    </row>
    <row r="97" spans="1:12" ht="13.5" thickBot="1" x14ac:dyDescent="0.25">
      <c r="A97" s="57" t="s">
        <v>65</v>
      </c>
      <c r="B97" s="55">
        <v>0</v>
      </c>
      <c r="C97" s="75">
        <v>0</v>
      </c>
      <c r="D97" s="58">
        <f>SUM(B97+C97)</f>
        <v>0</v>
      </c>
      <c r="E97" s="39">
        <f t="shared" si="0"/>
        <v>0</v>
      </c>
      <c r="K97" s="6"/>
      <c r="L97" s="6"/>
    </row>
    <row r="98" spans="1:12" ht="13.5" thickBot="1" x14ac:dyDescent="0.25">
      <c r="A98" s="29" t="s">
        <v>0</v>
      </c>
      <c r="B98" s="34">
        <v>1</v>
      </c>
      <c r="C98" s="34">
        <f>SUM(C92:C97)</f>
        <v>8</v>
      </c>
      <c r="D98" s="30">
        <f>SUM(D92:D97)</f>
        <v>9</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v>2</v>
      </c>
      <c r="E123" s="4">
        <f t="shared" ref="E123:E130" si="1">(D123/D$131)*100</f>
        <v>22.222222222222221</v>
      </c>
    </row>
    <row r="124" spans="1:5" ht="12.75" x14ac:dyDescent="0.2">
      <c r="A124" s="44" t="s">
        <v>111</v>
      </c>
      <c r="B124" s="45">
        <v>1</v>
      </c>
      <c r="C124" s="45">
        <v>4</v>
      </c>
      <c r="D124" s="46">
        <v>5</v>
      </c>
      <c r="E124" s="39">
        <f t="shared" si="1"/>
        <v>55.555555555555557</v>
      </c>
    </row>
    <row r="125" spans="1:5" ht="12.75" x14ac:dyDescent="0.2">
      <c r="A125" s="16" t="s">
        <v>82</v>
      </c>
      <c r="B125" s="18">
        <v>0</v>
      </c>
      <c r="C125" s="18">
        <v>1</v>
      </c>
      <c r="D125" s="13">
        <v>1</v>
      </c>
      <c r="E125" s="4">
        <f t="shared" si="1"/>
        <v>11.111111111111111</v>
      </c>
    </row>
    <row r="126" spans="1:5" ht="15.75" customHeight="1" x14ac:dyDescent="0.2">
      <c r="A126" s="44" t="s">
        <v>112</v>
      </c>
      <c r="B126" s="45">
        <v>0</v>
      </c>
      <c r="C126" s="45">
        <v>1</v>
      </c>
      <c r="D126" s="46">
        <f>SUM(B126:C126)</f>
        <v>1</v>
      </c>
      <c r="E126" s="39">
        <f t="shared" si="1"/>
        <v>11.111111111111111</v>
      </c>
    </row>
    <row r="127" spans="1:5" ht="12.75" x14ac:dyDescent="0.2">
      <c r="A127" s="16" t="s">
        <v>113</v>
      </c>
      <c r="B127" s="18">
        <v>0</v>
      </c>
      <c r="C127" s="18">
        <v>0</v>
      </c>
      <c r="D127" s="13">
        <f>SUM(B127:C127)</f>
        <v>0</v>
      </c>
      <c r="E127" s="4">
        <f t="shared" si="1"/>
        <v>0</v>
      </c>
    </row>
    <row r="128" spans="1:5" ht="12.75" x14ac:dyDescent="0.2">
      <c r="A128" s="44" t="s">
        <v>114</v>
      </c>
      <c r="B128" s="45">
        <v>0</v>
      </c>
      <c r="C128" s="45">
        <v>0</v>
      </c>
      <c r="D128" s="46">
        <f>SUM(B128:C128)</f>
        <v>0</v>
      </c>
      <c r="E128" s="39">
        <f t="shared" si="1"/>
        <v>0</v>
      </c>
    </row>
    <row r="129" spans="1:5" ht="12.75" x14ac:dyDescent="0.2">
      <c r="A129" s="16" t="s">
        <v>99</v>
      </c>
      <c r="B129" s="18">
        <v>0</v>
      </c>
      <c r="C129" s="18">
        <v>0</v>
      </c>
      <c r="D129" s="13">
        <f>SUM(B129:C129)</f>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8</v>
      </c>
      <c r="D131" s="30">
        <f>SUM(D123:D130)</f>
        <v>9</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6</v>
      </c>
      <c r="D156" s="3">
        <f>SUM(B156+C156)</f>
        <v>6</v>
      </c>
      <c r="E156" s="4">
        <f t="shared" ref="E156:E163" si="2">(D156/D$164)*100</f>
        <v>66.666666666666657</v>
      </c>
    </row>
    <row r="157" spans="1:5" ht="12.75" x14ac:dyDescent="0.2">
      <c r="A157" s="74" t="s">
        <v>22</v>
      </c>
      <c r="B157" s="55">
        <v>0</v>
      </c>
      <c r="C157" s="55">
        <v>1</v>
      </c>
      <c r="D157" s="38">
        <f>SUM(B157:C157)</f>
        <v>1</v>
      </c>
      <c r="E157" s="39">
        <f t="shared" si="2"/>
        <v>11.111111111111111</v>
      </c>
    </row>
    <row r="158" spans="1:5" ht="12.75" x14ac:dyDescent="0.2">
      <c r="A158" s="2" t="s">
        <v>232</v>
      </c>
      <c r="B158" s="24">
        <v>0</v>
      </c>
      <c r="C158" s="24">
        <v>0</v>
      </c>
      <c r="D158" s="43">
        <f>SUM(B158:C158)</f>
        <v>0</v>
      </c>
      <c r="E158" s="4">
        <f t="shared" si="2"/>
        <v>0</v>
      </c>
    </row>
    <row r="159" spans="1:5" ht="12.75" x14ac:dyDescent="0.2">
      <c r="A159" s="74" t="s">
        <v>256</v>
      </c>
      <c r="B159" s="55">
        <v>0</v>
      </c>
      <c r="C159" s="55">
        <v>1</v>
      </c>
      <c r="D159" s="38">
        <f>SUM(B159:C159)</f>
        <v>1</v>
      </c>
      <c r="E159" s="39">
        <f t="shared" si="2"/>
        <v>11.111111111111111</v>
      </c>
    </row>
    <row r="160" spans="1:5" ht="12.75" x14ac:dyDescent="0.2">
      <c r="A160" s="109" t="s">
        <v>247</v>
      </c>
      <c r="B160" s="110">
        <v>0</v>
      </c>
      <c r="C160" s="110">
        <v>0</v>
      </c>
      <c r="D160" s="111">
        <v>0</v>
      </c>
      <c r="E160" s="112">
        <f t="shared" si="2"/>
        <v>0</v>
      </c>
    </row>
    <row r="161" spans="1:5" ht="12.75" x14ac:dyDescent="0.2">
      <c r="A161" s="37" t="s">
        <v>5</v>
      </c>
      <c r="B161" s="55">
        <v>0</v>
      </c>
      <c r="C161" s="55">
        <v>0</v>
      </c>
      <c r="D161" s="38">
        <f>SUM(B161:C161)</f>
        <v>0</v>
      </c>
      <c r="E161" s="39">
        <f t="shared" si="2"/>
        <v>0</v>
      </c>
    </row>
    <row r="162" spans="1:5" ht="12.75" x14ac:dyDescent="0.2">
      <c r="A162" s="2" t="s">
        <v>94</v>
      </c>
      <c r="B162" s="24">
        <v>1</v>
      </c>
      <c r="C162" s="24">
        <v>0</v>
      </c>
      <c r="D162" s="43">
        <f>SUM(B162:C162)</f>
        <v>1</v>
      </c>
      <c r="E162" s="4">
        <f t="shared" si="2"/>
        <v>11.111111111111111</v>
      </c>
    </row>
    <row r="163" spans="1:5" ht="13.5" thickBot="1" x14ac:dyDescent="0.25">
      <c r="A163" s="54" t="s">
        <v>17</v>
      </c>
      <c r="B163" s="55">
        <v>0</v>
      </c>
      <c r="C163" s="55">
        <v>0</v>
      </c>
      <c r="D163" s="38">
        <f>SUM(B163:C163)</f>
        <v>0</v>
      </c>
      <c r="E163" s="39">
        <f t="shared" si="2"/>
        <v>0</v>
      </c>
    </row>
    <row r="164" spans="1:5" ht="13.5" thickBot="1" x14ac:dyDescent="0.25">
      <c r="A164" s="29" t="s">
        <v>0</v>
      </c>
      <c r="B164" s="30">
        <f>SUM(B156:B163)</f>
        <v>1</v>
      </c>
      <c r="C164" s="30">
        <f>SUM(C156:C163)</f>
        <v>8</v>
      </c>
      <c r="D164" s="30">
        <f>SUM(D156:D163)</f>
        <v>9</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1</v>
      </c>
      <c r="C183" s="90">
        <v>8</v>
      </c>
      <c r="D183" s="90">
        <f t="shared" ref="D183:D188" si="3">B183+C183</f>
        <v>9</v>
      </c>
      <c r="E183" s="81">
        <f t="shared" ref="E183:E196" si="4">D183/$D$197*100</f>
        <v>100</v>
      </c>
    </row>
    <row r="184" spans="1:5" ht="12.75" x14ac:dyDescent="0.2">
      <c r="A184" s="21" t="s">
        <v>234</v>
      </c>
      <c r="B184" s="15">
        <v>0</v>
      </c>
      <c r="C184" s="15">
        <v>0</v>
      </c>
      <c r="D184" s="15">
        <f t="shared" si="3"/>
        <v>0</v>
      </c>
      <c r="E184" s="80">
        <f t="shared" si="4"/>
        <v>0</v>
      </c>
    </row>
    <row r="185" spans="1:5" ht="12.75" x14ac:dyDescent="0.2">
      <c r="A185" s="79" t="s">
        <v>38</v>
      </c>
      <c r="B185" s="89">
        <v>0</v>
      </c>
      <c r="C185" s="89">
        <v>0</v>
      </c>
      <c r="D185" s="90">
        <f t="shared" si="3"/>
        <v>0</v>
      </c>
      <c r="E185" s="81">
        <f t="shared" si="4"/>
        <v>0</v>
      </c>
    </row>
    <row r="186" spans="1:5" ht="12.75" x14ac:dyDescent="0.2">
      <c r="A186" s="21" t="s">
        <v>235</v>
      </c>
      <c r="B186" s="15">
        <v>0</v>
      </c>
      <c r="C186" s="15">
        <v>0</v>
      </c>
      <c r="D186" s="15">
        <f t="shared" si="3"/>
        <v>0</v>
      </c>
      <c r="E186" s="80">
        <f t="shared" si="4"/>
        <v>0</v>
      </c>
    </row>
    <row r="187" spans="1:5" ht="12.75" x14ac:dyDescent="0.2">
      <c r="A187" s="79" t="s">
        <v>249</v>
      </c>
      <c r="B187" s="89">
        <v>0</v>
      </c>
      <c r="C187" s="89">
        <v>0</v>
      </c>
      <c r="D187" s="90">
        <f t="shared" si="3"/>
        <v>0</v>
      </c>
      <c r="E187" s="81">
        <f t="shared" si="4"/>
        <v>0</v>
      </c>
    </row>
    <row r="188" spans="1:5" ht="12.75" x14ac:dyDescent="0.2">
      <c r="A188" s="21" t="s">
        <v>250</v>
      </c>
      <c r="B188" s="15">
        <v>0</v>
      </c>
      <c r="C188" s="15">
        <v>0</v>
      </c>
      <c r="D188" s="15">
        <f t="shared" si="3"/>
        <v>0</v>
      </c>
      <c r="E188" s="80">
        <f t="shared" si="4"/>
        <v>0</v>
      </c>
    </row>
    <row r="189" spans="1:5" ht="12.75" x14ac:dyDescent="0.2">
      <c r="A189" s="40" t="s">
        <v>237</v>
      </c>
      <c r="B189" s="90">
        <v>0</v>
      </c>
      <c r="C189" s="90">
        <v>0</v>
      </c>
      <c r="D189" s="90">
        <f>SUM(B189+C189)</f>
        <v>0</v>
      </c>
      <c r="E189" s="81">
        <f t="shared" si="4"/>
        <v>0</v>
      </c>
    </row>
    <row r="190" spans="1:5" ht="12.75" x14ac:dyDescent="0.2">
      <c r="A190" s="21" t="s">
        <v>251</v>
      </c>
      <c r="B190" s="15">
        <v>0</v>
      </c>
      <c r="C190" s="15">
        <v>0</v>
      </c>
      <c r="D190" s="15">
        <v>0</v>
      </c>
      <c r="E190" s="80">
        <f t="shared" si="4"/>
        <v>0</v>
      </c>
    </row>
    <row r="191" spans="1:5" ht="12.75" x14ac:dyDescent="0.2">
      <c r="A191" s="40" t="s">
        <v>252</v>
      </c>
      <c r="B191" s="90">
        <v>0</v>
      </c>
      <c r="C191" s="90">
        <v>0</v>
      </c>
      <c r="D191" s="90">
        <f>SUM(B191+C191)</f>
        <v>0</v>
      </c>
      <c r="E191" s="81">
        <f t="shared" si="4"/>
        <v>0</v>
      </c>
    </row>
    <row r="192" spans="1:5" ht="12.75" x14ac:dyDescent="0.2">
      <c r="A192" s="21" t="s">
        <v>238</v>
      </c>
      <c r="B192" s="15">
        <v>0</v>
      </c>
      <c r="C192" s="15">
        <v>0</v>
      </c>
      <c r="D192" s="15">
        <f>SUM(B192+C192)</f>
        <v>0</v>
      </c>
      <c r="E192" s="80">
        <f t="shared" si="4"/>
        <v>0</v>
      </c>
    </row>
    <row r="193" spans="1:5" ht="12.75" x14ac:dyDescent="0.2">
      <c r="A193" s="40" t="s">
        <v>241</v>
      </c>
      <c r="B193" s="90">
        <v>0</v>
      </c>
      <c r="C193" s="90">
        <v>0</v>
      </c>
      <c r="D193" s="90">
        <f>SUM(B193+C193)</f>
        <v>0</v>
      </c>
      <c r="E193" s="81">
        <f t="shared" si="4"/>
        <v>0</v>
      </c>
    </row>
    <row r="194" spans="1:5" ht="12.75" x14ac:dyDescent="0.2">
      <c r="A194" s="21" t="s">
        <v>239</v>
      </c>
      <c r="B194" s="15">
        <v>0</v>
      </c>
      <c r="C194" s="15">
        <v>0</v>
      </c>
      <c r="D194" s="15">
        <f>SUM(B194+C194)</f>
        <v>0</v>
      </c>
      <c r="E194" s="80">
        <f t="shared" si="4"/>
        <v>0</v>
      </c>
    </row>
    <row r="195" spans="1:5" ht="12.75" x14ac:dyDescent="0.2">
      <c r="A195" s="21" t="s">
        <v>253</v>
      </c>
      <c r="B195" s="15">
        <v>0</v>
      </c>
      <c r="C195" s="15">
        <v>0</v>
      </c>
      <c r="D195" s="15">
        <f>SUM(B195+C195)</f>
        <v>0</v>
      </c>
      <c r="E195" s="80">
        <f t="shared" si="4"/>
        <v>0</v>
      </c>
    </row>
    <row r="196" spans="1:5" ht="13.5" thickBot="1" x14ac:dyDescent="0.25">
      <c r="A196" s="79" t="s">
        <v>240</v>
      </c>
      <c r="B196" s="89">
        <v>0</v>
      </c>
      <c r="C196" s="89">
        <v>0</v>
      </c>
      <c r="D196" s="90">
        <f>B196+C196</f>
        <v>0</v>
      </c>
      <c r="E196" s="81">
        <f t="shared" si="4"/>
        <v>0</v>
      </c>
    </row>
    <row r="197" spans="1:5" ht="13.5" thickBot="1" x14ac:dyDescent="0.25">
      <c r="A197" s="76" t="s">
        <v>0</v>
      </c>
      <c r="B197" s="77">
        <f>SUM(B183:B196)</f>
        <v>1</v>
      </c>
      <c r="C197" s="77">
        <f>SUM(C183:C196)</f>
        <v>8</v>
      </c>
      <c r="D197" s="77">
        <f>SUM(D183:D196)</f>
        <v>9</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8</v>
      </c>
      <c r="D203" s="1">
        <f>SUM(B203:C203)</f>
        <v>9</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8</v>
      </c>
      <c r="D206" s="30">
        <f>SUM(D203:D205)</f>
        <v>9</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260</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2</v>
      </c>
      <c r="D231" s="10">
        <f>SUM(B231:C231)</f>
        <v>2</v>
      </c>
      <c r="E231" s="4">
        <f>(D231/D$233)*100</f>
        <v>22.222222222222221</v>
      </c>
    </row>
    <row r="232" spans="1:5" ht="13.5" thickBot="1" x14ac:dyDescent="0.25">
      <c r="A232" s="48" t="s">
        <v>63</v>
      </c>
      <c r="B232" s="52">
        <v>1</v>
      </c>
      <c r="C232" s="52">
        <v>6</v>
      </c>
      <c r="D232" s="52">
        <v>7</v>
      </c>
      <c r="E232" s="28">
        <f>(D232/D$233)*100</f>
        <v>77.777777777777786</v>
      </c>
    </row>
    <row r="233" spans="1:5" ht="13.5" thickBot="1" x14ac:dyDescent="0.25">
      <c r="A233" s="29" t="s">
        <v>0</v>
      </c>
      <c r="B233" s="30">
        <f>B231+B232</f>
        <v>1</v>
      </c>
      <c r="C233" s="30">
        <f>C232+C231</f>
        <v>8</v>
      </c>
      <c r="D233" s="30">
        <f>D232+D231</f>
        <v>9</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1</v>
      </c>
      <c r="D254" s="3">
        <v>1</v>
      </c>
      <c r="E254" s="4">
        <f>(D254/D$259)*100</f>
        <v>9.0909090909090917</v>
      </c>
    </row>
    <row r="255" spans="1:5" ht="12.75" x14ac:dyDescent="0.2">
      <c r="A255" s="26" t="s">
        <v>46</v>
      </c>
      <c r="B255" s="49">
        <v>1</v>
      </c>
      <c r="C255" s="49">
        <v>6</v>
      </c>
      <c r="D255" s="52">
        <v>7</v>
      </c>
      <c r="E255" s="28">
        <f>(D255/D$259)*100</f>
        <v>63.636363636363633</v>
      </c>
    </row>
    <row r="256" spans="1:5" ht="12.75" x14ac:dyDescent="0.2">
      <c r="A256" s="2" t="s">
        <v>51</v>
      </c>
      <c r="B256" s="24">
        <v>0</v>
      </c>
      <c r="C256" s="24">
        <v>3</v>
      </c>
      <c r="D256" s="43">
        <v>3</v>
      </c>
      <c r="E256" s="4">
        <f>(D256/D$259)*100</f>
        <v>27.27272727272727</v>
      </c>
    </row>
    <row r="257" spans="1:5" ht="12.75" x14ac:dyDescent="0.2">
      <c r="A257" s="26" t="s">
        <v>24</v>
      </c>
      <c r="B257" s="53">
        <v>0</v>
      </c>
      <c r="C257" s="53">
        <v>0</v>
      </c>
      <c r="D257" s="52">
        <v>0</v>
      </c>
      <c r="E257" s="28">
        <f>(D257/D$259)*100</f>
        <v>0</v>
      </c>
    </row>
    <row r="258" spans="1:5" ht="13.5" thickBot="1" x14ac:dyDescent="0.25">
      <c r="A258" s="69" t="s">
        <v>25</v>
      </c>
      <c r="B258" s="64">
        <v>0</v>
      </c>
      <c r="C258" s="64">
        <v>0</v>
      </c>
      <c r="D258" s="70">
        <v>0</v>
      </c>
      <c r="E258" s="65">
        <f>(D258/D$259)*100</f>
        <v>0</v>
      </c>
    </row>
    <row r="259" spans="1:5" ht="13.5" thickBot="1" x14ac:dyDescent="0.25">
      <c r="A259" s="36" t="s">
        <v>0</v>
      </c>
      <c r="B259" s="30">
        <v>1</v>
      </c>
      <c r="C259" s="30">
        <f>SUM(C254:C258)</f>
        <v>10</v>
      </c>
      <c r="D259" s="30">
        <v>11</v>
      </c>
      <c r="E259" s="30">
        <f>SUM(E254:E258)</f>
        <v>99.999999999999986</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6</v>
      </c>
      <c r="D285" s="22">
        <v>7</v>
      </c>
      <c r="E285" s="20">
        <f t="shared" ref="E285:E292" si="5">(D285/D$292)*100</f>
        <v>100</v>
      </c>
    </row>
    <row r="286" spans="1:5" ht="12.75" x14ac:dyDescent="0.2">
      <c r="A286" s="26" t="s">
        <v>1</v>
      </c>
      <c r="B286" s="53">
        <v>0</v>
      </c>
      <c r="C286" s="53">
        <v>0</v>
      </c>
      <c r="D286" s="50">
        <f>SUM(B286+C286)</f>
        <v>0</v>
      </c>
      <c r="E286" s="51">
        <f t="shared" si="5"/>
        <v>0</v>
      </c>
    </row>
    <row r="287" spans="1:5" ht="12.75" x14ac:dyDescent="0.2">
      <c r="A287" s="21" t="s">
        <v>103</v>
      </c>
      <c r="B287" s="24">
        <v>0</v>
      </c>
      <c r="C287" s="24">
        <v>0</v>
      </c>
      <c r="D287" s="22">
        <f>SUM(B287:C287)</f>
        <v>0</v>
      </c>
      <c r="E287" s="20">
        <f t="shared" si="5"/>
        <v>0</v>
      </c>
    </row>
    <row r="288" spans="1:5" ht="12.75" x14ac:dyDescent="0.2">
      <c r="A288" s="26" t="s">
        <v>28</v>
      </c>
      <c r="B288" s="53">
        <v>0</v>
      </c>
      <c r="C288" s="53">
        <v>0</v>
      </c>
      <c r="D288" s="50">
        <f>SUM(B288:C288)</f>
        <v>0</v>
      </c>
      <c r="E288" s="51">
        <f t="shared" si="5"/>
        <v>0</v>
      </c>
    </row>
    <row r="289" spans="1:5" ht="12.75" x14ac:dyDescent="0.2">
      <c r="A289" s="2" t="s">
        <v>29</v>
      </c>
      <c r="B289" s="24">
        <v>0</v>
      </c>
      <c r="C289" s="24">
        <v>0</v>
      </c>
      <c r="D289" s="22">
        <v>0</v>
      </c>
      <c r="E289" s="20">
        <f t="shared" si="5"/>
        <v>0</v>
      </c>
    </row>
    <row r="290" spans="1:5" ht="12.75" x14ac:dyDescent="0.2">
      <c r="A290" s="26" t="s">
        <v>30</v>
      </c>
      <c r="B290" s="53">
        <v>0</v>
      </c>
      <c r="C290" s="53">
        <v>0</v>
      </c>
      <c r="D290" s="50">
        <f>SUM(B290:C290)</f>
        <v>0</v>
      </c>
      <c r="E290" s="51">
        <f t="shared" si="5"/>
        <v>0</v>
      </c>
    </row>
    <row r="291" spans="1:5" ht="13.5" thickBot="1" x14ac:dyDescent="0.25">
      <c r="A291" s="69" t="s">
        <v>52</v>
      </c>
      <c r="B291" s="24">
        <v>0</v>
      </c>
      <c r="C291" s="24">
        <v>0</v>
      </c>
      <c r="D291" s="22">
        <f>SUM(B291:C291)</f>
        <v>0</v>
      </c>
      <c r="E291" s="23">
        <f t="shared" si="5"/>
        <v>0</v>
      </c>
    </row>
    <row r="292" spans="1:5" ht="13.5" thickBot="1" x14ac:dyDescent="0.25">
      <c r="A292" s="29" t="s">
        <v>0</v>
      </c>
      <c r="B292" s="30">
        <f>SUM(B285:B291)</f>
        <v>1</v>
      </c>
      <c r="C292" s="30">
        <f>SUM(C285:C291)</f>
        <v>6</v>
      </c>
      <c r="D292" s="30">
        <f>SUM(D285:D291)</f>
        <v>7</v>
      </c>
      <c r="E292" s="32">
        <f t="shared" si="5"/>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4:E4"/>
    <mergeCell ref="A5:E5"/>
    <mergeCell ref="A6:E6"/>
    <mergeCell ref="A13:E13"/>
    <mergeCell ref="A30:E30"/>
    <mergeCell ref="A151:E152"/>
    <mergeCell ref="A165:E165"/>
    <mergeCell ref="A180:E180"/>
    <mergeCell ref="A181:E181"/>
    <mergeCell ref="A55:E55"/>
    <mergeCell ref="A66:E66"/>
    <mergeCell ref="A86:E87"/>
    <mergeCell ref="A100:E100"/>
    <mergeCell ref="A119:E120"/>
    <mergeCell ref="A133:E133"/>
    <mergeCell ref="A293:E293"/>
    <mergeCell ref="A199:E200"/>
    <mergeCell ref="A210:E210"/>
    <mergeCell ref="A227:E228"/>
    <mergeCell ref="A234:E234"/>
    <mergeCell ref="A262:E262"/>
    <mergeCell ref="A282:E282"/>
    <mergeCell ref="A224:E224"/>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topLeftCell="A272" zoomScaleNormal="100" zoomScalePageLayoutView="120" workbookViewId="0">
      <selection activeCell="A293" sqref="A293:E293"/>
    </sheetView>
  </sheetViews>
  <sheetFormatPr baseColWidth="10" defaultColWidth="0" defaultRowHeight="0" customHeight="1" zeroHeight="1" x14ac:dyDescent="0.2"/>
  <cols>
    <col min="1" max="1" width="32.28515625" style="120" customWidth="1"/>
    <col min="2" max="4" width="12.5703125" style="120" customWidth="1"/>
    <col min="5" max="5" width="12.140625" style="120" customWidth="1"/>
    <col min="6" max="6" width="6.140625" style="120" hidden="1" customWidth="1"/>
    <col min="7" max="14" width="0" style="120" hidden="1" customWidth="1"/>
    <col min="15" max="16384" width="11.42578125" style="120"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248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4</v>
      </c>
      <c r="D9" s="38">
        <v>4</v>
      </c>
      <c r="E9" s="39">
        <f>(D9/D$12)*100</f>
        <v>33.333333333333329</v>
      </c>
      <c r="G9" s="6"/>
    </row>
    <row r="10" spans="1:13" ht="12.75" x14ac:dyDescent="0.2">
      <c r="A10" s="2" t="s">
        <v>221</v>
      </c>
      <c r="B10" s="3">
        <v>1</v>
      </c>
      <c r="C10" s="3">
        <v>1</v>
      </c>
      <c r="D10" s="38">
        <f>SUM(B10+C10)</f>
        <v>2</v>
      </c>
      <c r="E10" s="4">
        <f>(D10/D$12)*100</f>
        <v>16.666666666666664</v>
      </c>
      <c r="G10" s="6"/>
      <c r="L10" s="17"/>
      <c r="M10" s="6"/>
    </row>
    <row r="11" spans="1:13" ht="13.5" thickBot="1" x14ac:dyDescent="0.25">
      <c r="A11" s="2" t="s">
        <v>125</v>
      </c>
      <c r="B11" s="3">
        <v>1</v>
      </c>
      <c r="C11" s="3">
        <v>5</v>
      </c>
      <c r="D11" s="38">
        <v>6</v>
      </c>
      <c r="E11" s="4">
        <f>(D11/D$12)*100</f>
        <v>50</v>
      </c>
      <c r="L11" s="17"/>
      <c r="M11" s="6"/>
    </row>
    <row r="12" spans="1:13" ht="13.5" thickBot="1" x14ac:dyDescent="0.25">
      <c r="A12" s="29" t="s">
        <v>0</v>
      </c>
      <c r="B12" s="30">
        <f>SUM(B9:B11)</f>
        <v>2</v>
      </c>
      <c r="C12" s="30">
        <f>SUM(C9:C11)</f>
        <v>10</v>
      </c>
      <c r="D12" s="30">
        <f>SUM(D9:D11)</f>
        <v>12</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4</v>
      </c>
      <c r="D33" s="38">
        <v>4</v>
      </c>
      <c r="E33" s="41">
        <f>(D33/D$37)*100</f>
        <v>25</v>
      </c>
      <c r="L33" s="17"/>
      <c r="M33" s="6"/>
    </row>
    <row r="34" spans="1:14" ht="12.75" x14ac:dyDescent="0.2">
      <c r="A34" s="21" t="s">
        <v>223</v>
      </c>
      <c r="B34" s="3">
        <v>1</v>
      </c>
      <c r="C34" s="3">
        <v>1</v>
      </c>
      <c r="D34" s="3">
        <v>2</v>
      </c>
      <c r="E34" s="42">
        <f>(D34/D$37)*100</f>
        <v>12.5</v>
      </c>
    </row>
    <row r="35" spans="1:14" ht="12.75" x14ac:dyDescent="0.2">
      <c r="A35" s="40" t="s">
        <v>134</v>
      </c>
      <c r="B35" s="38">
        <v>1</v>
      </c>
      <c r="C35" s="38">
        <v>5</v>
      </c>
      <c r="D35" s="38">
        <f>SUM(B35:C35)</f>
        <v>6</v>
      </c>
      <c r="E35" s="41">
        <f>(D35/D$37)*100</f>
        <v>37.5</v>
      </c>
    </row>
    <row r="36" spans="1:14" ht="13.5" thickBot="1" x14ac:dyDescent="0.25">
      <c r="A36" s="33" t="s">
        <v>69</v>
      </c>
      <c r="B36" s="43">
        <v>1</v>
      </c>
      <c r="C36" s="43">
        <v>3</v>
      </c>
      <c r="D36" s="3">
        <v>4</v>
      </c>
      <c r="E36" s="42">
        <f>(D36/D$37)*100</f>
        <v>25</v>
      </c>
    </row>
    <row r="37" spans="1:14" ht="13.5" thickBot="1" x14ac:dyDescent="0.25">
      <c r="A37" s="29" t="s">
        <v>0</v>
      </c>
      <c r="B37" s="30">
        <f>SUM(B33:B36)</f>
        <v>3</v>
      </c>
      <c r="C37" s="30">
        <f>SUM(C33:C36)</f>
        <v>13</v>
      </c>
      <c r="D37" s="30">
        <f>SUM(D33:D36)</f>
        <v>16</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SUM(B59+C59)</f>
        <v>0</v>
      </c>
      <c r="E59" s="4">
        <f>(D59/D$65)*100</f>
        <v>0</v>
      </c>
      <c r="F59" s="92"/>
      <c r="G59" s="92"/>
      <c r="H59" s="12"/>
    </row>
    <row r="60" spans="1:14" ht="12.75" x14ac:dyDescent="0.2">
      <c r="A60" s="26" t="s">
        <v>226</v>
      </c>
      <c r="B60" s="53">
        <v>1</v>
      </c>
      <c r="C60" s="53">
        <v>3</v>
      </c>
      <c r="D60" s="52">
        <f>SUM(B60:C60)</f>
        <v>4</v>
      </c>
      <c r="E60" s="28">
        <f>(D60/D$65)*100</f>
        <v>66.666666666666657</v>
      </c>
      <c r="F60" s="92"/>
      <c r="G60" s="92"/>
      <c r="H60" s="12"/>
    </row>
    <row r="61" spans="1:14" ht="12.75" x14ac:dyDescent="0.2">
      <c r="A61" s="2" t="s">
        <v>227</v>
      </c>
      <c r="B61" s="24">
        <v>0</v>
      </c>
      <c r="C61" s="24">
        <v>0</v>
      </c>
      <c r="D61" s="43">
        <f>SUM(B61:C61)</f>
        <v>0</v>
      </c>
      <c r="E61" s="4">
        <f>(D61/D$65)*100</f>
        <v>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2</v>
      </c>
      <c r="D63" s="43">
        <f>SUM(B63:C63)</f>
        <v>2</v>
      </c>
      <c r="E63" s="4">
        <f>(D63/D$65)*100</f>
        <v>33.333333333333329</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1</v>
      </c>
      <c r="C65" s="30">
        <f>SUM(C59:C64)</f>
        <v>5</v>
      </c>
      <c r="D65" s="30">
        <f>SUM(D59:D64)</f>
        <v>6</v>
      </c>
      <c r="E65" s="32">
        <f>SUM(E59:E64)</f>
        <v>99.999999999999986</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0">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263</v>
      </c>
      <c r="B92" s="24">
        <v>0</v>
      </c>
      <c r="C92" s="24">
        <v>1</v>
      </c>
      <c r="D92" s="10">
        <f>SUM(B92+C92)</f>
        <v>1</v>
      </c>
      <c r="E92" s="4">
        <f t="shared" ref="E92:E97" si="0">(D92/D$98)*100</f>
        <v>16.666666666666664</v>
      </c>
      <c r="K92" s="6"/>
      <c r="L92" s="6"/>
    </row>
    <row r="93" spans="1:14" ht="12.75" x14ac:dyDescent="0.2">
      <c r="A93" s="57" t="s">
        <v>75</v>
      </c>
      <c r="B93" s="55">
        <v>0</v>
      </c>
      <c r="C93" s="55">
        <v>0</v>
      </c>
      <c r="D93" s="58">
        <f>SUM(B93+C93)</f>
        <v>0</v>
      </c>
      <c r="E93" s="39">
        <f t="shared" si="0"/>
        <v>0</v>
      </c>
      <c r="K93" s="6"/>
      <c r="L93" s="6"/>
    </row>
    <row r="94" spans="1:14" ht="12.75" x14ac:dyDescent="0.2">
      <c r="A94" s="56" t="s">
        <v>73</v>
      </c>
      <c r="B94" s="24">
        <v>1</v>
      </c>
      <c r="C94" s="24">
        <v>2</v>
      </c>
      <c r="D94" s="10">
        <v>3</v>
      </c>
      <c r="E94" s="4">
        <f t="shared" si="0"/>
        <v>50</v>
      </c>
      <c r="K94" s="6"/>
      <c r="L94" s="6"/>
    </row>
    <row r="95" spans="1:14" ht="12.75" x14ac:dyDescent="0.2">
      <c r="A95" s="57" t="s">
        <v>81</v>
      </c>
      <c r="B95" s="55">
        <v>0</v>
      </c>
      <c r="C95" s="55">
        <v>1</v>
      </c>
      <c r="D95" s="58">
        <v>1</v>
      </c>
      <c r="E95" s="39">
        <f t="shared" si="0"/>
        <v>16.666666666666664</v>
      </c>
      <c r="K95" s="6"/>
      <c r="L95" s="6"/>
    </row>
    <row r="96" spans="1:14" ht="12.75" x14ac:dyDescent="0.2">
      <c r="A96" s="56" t="s">
        <v>80</v>
      </c>
      <c r="B96" s="24">
        <v>0</v>
      </c>
      <c r="C96" s="24">
        <v>1</v>
      </c>
      <c r="D96" s="10">
        <v>1</v>
      </c>
      <c r="E96" s="4">
        <f t="shared" si="0"/>
        <v>16.666666666666664</v>
      </c>
      <c r="K96" s="6"/>
      <c r="L96" s="6"/>
    </row>
    <row r="97" spans="1:12" ht="13.5" thickBot="1" x14ac:dyDescent="0.25">
      <c r="A97" s="57" t="s">
        <v>65</v>
      </c>
      <c r="B97" s="55">
        <v>0</v>
      </c>
      <c r="C97" s="75">
        <v>0</v>
      </c>
      <c r="D97" s="58">
        <f>SUM(B97+C97)</f>
        <v>0</v>
      </c>
      <c r="E97" s="39">
        <f t="shared" si="0"/>
        <v>0</v>
      </c>
      <c r="K97" s="6"/>
      <c r="L97" s="6"/>
    </row>
    <row r="98" spans="1:12" ht="13.5" thickBot="1" x14ac:dyDescent="0.25">
      <c r="A98" s="29" t="s">
        <v>0</v>
      </c>
      <c r="B98" s="34">
        <v>1</v>
      </c>
      <c r="C98" s="34">
        <f>SUM(C92:C97)</f>
        <v>5</v>
      </c>
      <c r="D98" s="30">
        <f>SUM(D92:D97)</f>
        <v>6</v>
      </c>
      <c r="E98" s="31">
        <f>SUM(E92:E97)</f>
        <v>99.999999999999972</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v>1</v>
      </c>
      <c r="E123" s="4">
        <f t="shared" ref="E123:E130" si="1">(D123/D$131)*100</f>
        <v>16.666666666666664</v>
      </c>
    </row>
    <row r="124" spans="1:5" ht="12.75" x14ac:dyDescent="0.2">
      <c r="A124" s="44" t="s">
        <v>111</v>
      </c>
      <c r="B124" s="45">
        <v>1</v>
      </c>
      <c r="C124" s="45">
        <v>3</v>
      </c>
      <c r="D124" s="46">
        <v>4</v>
      </c>
      <c r="E124" s="39">
        <f t="shared" si="1"/>
        <v>66.666666666666657</v>
      </c>
    </row>
    <row r="125" spans="1:5" ht="12.75" x14ac:dyDescent="0.2">
      <c r="A125" s="16" t="s">
        <v>82</v>
      </c>
      <c r="B125" s="18">
        <v>0</v>
      </c>
      <c r="C125" s="18">
        <v>1</v>
      </c>
      <c r="D125" s="13">
        <v>1</v>
      </c>
      <c r="E125" s="4">
        <f t="shared" si="1"/>
        <v>16.666666666666664</v>
      </c>
    </row>
    <row r="126" spans="1:5" ht="15.75" customHeight="1" x14ac:dyDescent="0.2">
      <c r="A126" s="44" t="s">
        <v>112</v>
      </c>
      <c r="B126" s="45">
        <v>0</v>
      </c>
      <c r="C126" s="45">
        <v>0</v>
      </c>
      <c r="D126" s="46">
        <f>SUM(B126:C126)</f>
        <v>0</v>
      </c>
      <c r="E126" s="39">
        <f t="shared" si="1"/>
        <v>0</v>
      </c>
    </row>
    <row r="127" spans="1:5" ht="12.75" x14ac:dyDescent="0.2">
      <c r="A127" s="16" t="s">
        <v>113</v>
      </c>
      <c r="B127" s="18">
        <v>0</v>
      </c>
      <c r="C127" s="18">
        <v>0</v>
      </c>
      <c r="D127" s="13">
        <f>SUM(B127:C127)</f>
        <v>0</v>
      </c>
      <c r="E127" s="4">
        <f t="shared" si="1"/>
        <v>0</v>
      </c>
    </row>
    <row r="128" spans="1:5" ht="12.75" x14ac:dyDescent="0.2">
      <c r="A128" s="44" t="s">
        <v>114</v>
      </c>
      <c r="B128" s="45">
        <v>0</v>
      </c>
      <c r="C128" s="45">
        <v>0</v>
      </c>
      <c r="D128" s="46">
        <f>SUM(B128:C128)</f>
        <v>0</v>
      </c>
      <c r="E128" s="39">
        <f t="shared" si="1"/>
        <v>0</v>
      </c>
    </row>
    <row r="129" spans="1:5" ht="12.75" x14ac:dyDescent="0.2">
      <c r="A129" s="16" t="s">
        <v>99</v>
      </c>
      <c r="B129" s="18">
        <v>0</v>
      </c>
      <c r="C129" s="18">
        <v>0</v>
      </c>
      <c r="D129" s="13">
        <f>SUM(B129:C129)</f>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5</v>
      </c>
      <c r="D131" s="30">
        <f>SUM(D123:D130)</f>
        <v>6</v>
      </c>
      <c r="E131" s="31">
        <f>SUM(E123:E130)</f>
        <v>99.999999999999972</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2">(D156/D$164)*100</f>
        <v>16.666666666666664</v>
      </c>
    </row>
    <row r="157" spans="1:5" ht="12.75" x14ac:dyDescent="0.2">
      <c r="A157" s="74" t="s">
        <v>22</v>
      </c>
      <c r="B157" s="55">
        <v>0</v>
      </c>
      <c r="C157" s="55">
        <v>0</v>
      </c>
      <c r="D157" s="38">
        <f>SUM(B157:C157)</f>
        <v>0</v>
      </c>
      <c r="E157" s="39">
        <f t="shared" si="2"/>
        <v>0</v>
      </c>
    </row>
    <row r="158" spans="1:5" ht="12.75" x14ac:dyDescent="0.2">
      <c r="A158" s="2" t="s">
        <v>232</v>
      </c>
      <c r="B158" s="24">
        <v>0</v>
      </c>
      <c r="C158" s="24">
        <v>1</v>
      </c>
      <c r="D158" s="43">
        <f>SUM(B158:C158)</f>
        <v>1</v>
      </c>
      <c r="E158" s="4">
        <f t="shared" si="2"/>
        <v>16.666666666666664</v>
      </c>
    </row>
    <row r="159" spans="1:5" ht="12.75" x14ac:dyDescent="0.2">
      <c r="A159" s="74" t="s">
        <v>256</v>
      </c>
      <c r="B159" s="55">
        <v>1</v>
      </c>
      <c r="C159" s="55">
        <v>3</v>
      </c>
      <c r="D159" s="38">
        <f>SUM(B159:C159)</f>
        <v>4</v>
      </c>
      <c r="E159" s="39">
        <f t="shared" si="2"/>
        <v>66.666666666666657</v>
      </c>
    </row>
    <row r="160" spans="1:5" ht="12.75" x14ac:dyDescent="0.2">
      <c r="A160" s="109" t="s">
        <v>247</v>
      </c>
      <c r="B160" s="110">
        <v>0</v>
      </c>
      <c r="C160" s="110">
        <v>0</v>
      </c>
      <c r="D160" s="111">
        <v>0</v>
      </c>
      <c r="E160" s="112">
        <f t="shared" si="2"/>
        <v>0</v>
      </c>
    </row>
    <row r="161" spans="1:5" ht="12.75" x14ac:dyDescent="0.2">
      <c r="A161" s="37" t="s">
        <v>5</v>
      </c>
      <c r="B161" s="55">
        <v>0</v>
      </c>
      <c r="C161" s="55">
        <v>0</v>
      </c>
      <c r="D161" s="38">
        <f>SUM(B161:C161)</f>
        <v>0</v>
      </c>
      <c r="E161" s="39">
        <f t="shared" si="2"/>
        <v>0</v>
      </c>
    </row>
    <row r="162" spans="1:5" ht="12.75" x14ac:dyDescent="0.2">
      <c r="A162" s="2" t="s">
        <v>94</v>
      </c>
      <c r="B162" s="24">
        <v>0</v>
      </c>
      <c r="C162" s="24">
        <v>0</v>
      </c>
      <c r="D162" s="43">
        <f>SUM(B162:C162)</f>
        <v>0</v>
      </c>
      <c r="E162" s="4">
        <f t="shared" si="2"/>
        <v>0</v>
      </c>
    </row>
    <row r="163" spans="1:5" ht="13.5" thickBot="1" x14ac:dyDescent="0.25">
      <c r="A163" s="54" t="s">
        <v>17</v>
      </c>
      <c r="B163" s="55">
        <v>0</v>
      </c>
      <c r="C163" s="55">
        <v>0</v>
      </c>
      <c r="D163" s="38">
        <f>SUM(B163:C163)</f>
        <v>0</v>
      </c>
      <c r="E163" s="39">
        <f t="shared" si="2"/>
        <v>0</v>
      </c>
    </row>
    <row r="164" spans="1:5" ht="13.5" thickBot="1" x14ac:dyDescent="0.25">
      <c r="A164" s="29" t="s">
        <v>0</v>
      </c>
      <c r="B164" s="30">
        <f>SUM(B156:B163)</f>
        <v>1</v>
      </c>
      <c r="C164" s="30">
        <f>SUM(C156:C163)</f>
        <v>5</v>
      </c>
      <c r="D164" s="30">
        <f>SUM(D156:D163)</f>
        <v>6</v>
      </c>
      <c r="E164" s="31">
        <f>SUM(E156:E163)</f>
        <v>99.999999999999986</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1</v>
      </c>
      <c r="C183" s="90">
        <v>5</v>
      </c>
      <c r="D183" s="90">
        <f t="shared" ref="D183:D188" si="3">B183+C183</f>
        <v>6</v>
      </c>
      <c r="E183" s="81">
        <f t="shared" ref="E183:E196" si="4">D183/$D$197*100</f>
        <v>100</v>
      </c>
    </row>
    <row r="184" spans="1:5" ht="12.75" x14ac:dyDescent="0.2">
      <c r="A184" s="21" t="s">
        <v>234</v>
      </c>
      <c r="B184" s="15">
        <v>0</v>
      </c>
      <c r="C184" s="15">
        <v>0</v>
      </c>
      <c r="D184" s="15">
        <f t="shared" si="3"/>
        <v>0</v>
      </c>
      <c r="E184" s="80">
        <f t="shared" si="4"/>
        <v>0</v>
      </c>
    </row>
    <row r="185" spans="1:5" ht="12.75" x14ac:dyDescent="0.2">
      <c r="A185" s="79" t="s">
        <v>38</v>
      </c>
      <c r="B185" s="89">
        <v>0</v>
      </c>
      <c r="C185" s="89">
        <v>0</v>
      </c>
      <c r="D185" s="90">
        <f t="shared" si="3"/>
        <v>0</v>
      </c>
      <c r="E185" s="81">
        <f t="shared" si="4"/>
        <v>0</v>
      </c>
    </row>
    <row r="186" spans="1:5" ht="12.75" x14ac:dyDescent="0.2">
      <c r="A186" s="21" t="s">
        <v>235</v>
      </c>
      <c r="B186" s="15">
        <v>0</v>
      </c>
      <c r="C186" s="15">
        <v>0</v>
      </c>
      <c r="D186" s="15">
        <f t="shared" si="3"/>
        <v>0</v>
      </c>
      <c r="E186" s="80">
        <f t="shared" si="4"/>
        <v>0</v>
      </c>
    </row>
    <row r="187" spans="1:5" ht="12.75" x14ac:dyDescent="0.2">
      <c r="A187" s="79" t="s">
        <v>249</v>
      </c>
      <c r="B187" s="89">
        <v>0</v>
      </c>
      <c r="C187" s="89">
        <v>0</v>
      </c>
      <c r="D187" s="90">
        <f t="shared" si="3"/>
        <v>0</v>
      </c>
      <c r="E187" s="81">
        <f t="shared" si="4"/>
        <v>0</v>
      </c>
    </row>
    <row r="188" spans="1:5" ht="12.75" x14ac:dyDescent="0.2">
      <c r="A188" s="21" t="s">
        <v>250</v>
      </c>
      <c r="B188" s="15">
        <v>0</v>
      </c>
      <c r="C188" s="15">
        <v>0</v>
      </c>
      <c r="D188" s="15">
        <f t="shared" si="3"/>
        <v>0</v>
      </c>
      <c r="E188" s="80">
        <f t="shared" si="4"/>
        <v>0</v>
      </c>
    </row>
    <row r="189" spans="1:5" ht="12.75" x14ac:dyDescent="0.2">
      <c r="A189" s="40" t="s">
        <v>237</v>
      </c>
      <c r="B189" s="90">
        <v>0</v>
      </c>
      <c r="C189" s="90">
        <v>0</v>
      </c>
      <c r="D189" s="90">
        <f>SUM(B189+C189)</f>
        <v>0</v>
      </c>
      <c r="E189" s="81">
        <f t="shared" si="4"/>
        <v>0</v>
      </c>
    </row>
    <row r="190" spans="1:5" ht="12.75" x14ac:dyDescent="0.2">
      <c r="A190" s="21" t="s">
        <v>251</v>
      </c>
      <c r="B190" s="15">
        <v>0</v>
      </c>
      <c r="C190" s="15">
        <v>0</v>
      </c>
      <c r="D190" s="15">
        <v>0</v>
      </c>
      <c r="E190" s="80">
        <f t="shared" si="4"/>
        <v>0</v>
      </c>
    </row>
    <row r="191" spans="1:5" ht="12.75" x14ac:dyDescent="0.2">
      <c r="A191" s="40" t="s">
        <v>252</v>
      </c>
      <c r="B191" s="90">
        <v>0</v>
      </c>
      <c r="C191" s="90">
        <v>0</v>
      </c>
      <c r="D191" s="90">
        <f>SUM(B191+C191)</f>
        <v>0</v>
      </c>
      <c r="E191" s="81">
        <f t="shared" si="4"/>
        <v>0</v>
      </c>
    </row>
    <row r="192" spans="1:5" ht="12.75" x14ac:dyDescent="0.2">
      <c r="A192" s="21" t="s">
        <v>238</v>
      </c>
      <c r="B192" s="15">
        <v>0</v>
      </c>
      <c r="C192" s="15">
        <v>0</v>
      </c>
      <c r="D192" s="15">
        <f>SUM(B192+C192)</f>
        <v>0</v>
      </c>
      <c r="E192" s="80">
        <f t="shared" si="4"/>
        <v>0</v>
      </c>
    </row>
    <row r="193" spans="1:5" ht="12.75" x14ac:dyDescent="0.2">
      <c r="A193" s="40" t="s">
        <v>241</v>
      </c>
      <c r="B193" s="90">
        <v>0</v>
      </c>
      <c r="C193" s="90">
        <v>0</v>
      </c>
      <c r="D193" s="90">
        <f>SUM(B193+C193)</f>
        <v>0</v>
      </c>
      <c r="E193" s="81">
        <f t="shared" si="4"/>
        <v>0</v>
      </c>
    </row>
    <row r="194" spans="1:5" ht="12.75" x14ac:dyDescent="0.2">
      <c r="A194" s="21" t="s">
        <v>239</v>
      </c>
      <c r="B194" s="15">
        <v>0</v>
      </c>
      <c r="C194" s="15">
        <v>0</v>
      </c>
      <c r="D194" s="15">
        <f>SUM(B194+C194)</f>
        <v>0</v>
      </c>
      <c r="E194" s="80">
        <f t="shared" si="4"/>
        <v>0</v>
      </c>
    </row>
    <row r="195" spans="1:5" ht="12.75" x14ac:dyDescent="0.2">
      <c r="A195" s="21" t="s">
        <v>253</v>
      </c>
      <c r="B195" s="15">
        <v>0</v>
      </c>
      <c r="C195" s="15">
        <v>0</v>
      </c>
      <c r="D195" s="15">
        <f>SUM(B195+C195)</f>
        <v>0</v>
      </c>
      <c r="E195" s="80">
        <f t="shared" si="4"/>
        <v>0</v>
      </c>
    </row>
    <row r="196" spans="1:5" ht="13.5" thickBot="1" x14ac:dyDescent="0.25">
      <c r="A196" s="79" t="s">
        <v>240</v>
      </c>
      <c r="B196" s="89">
        <v>0</v>
      </c>
      <c r="C196" s="89">
        <v>0</v>
      </c>
      <c r="D196" s="90">
        <f>B196+C196</f>
        <v>0</v>
      </c>
      <c r="E196" s="81">
        <f t="shared" si="4"/>
        <v>0</v>
      </c>
    </row>
    <row r="197" spans="1:5" ht="13.5" thickBot="1" x14ac:dyDescent="0.25">
      <c r="A197" s="76" t="s">
        <v>0</v>
      </c>
      <c r="B197" s="77">
        <f>SUM(B183:B196)</f>
        <v>1</v>
      </c>
      <c r="C197" s="77">
        <f>SUM(C183:C196)</f>
        <v>5</v>
      </c>
      <c r="D197" s="77">
        <f>SUM(D183:D196)</f>
        <v>6</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5</v>
      </c>
      <c r="D203" s="1">
        <f>SUM(B203:C203)</f>
        <v>6</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5</v>
      </c>
      <c r="D206" s="30">
        <f>SUM(D203:D205)</f>
        <v>6</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260</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1</v>
      </c>
      <c r="D231" s="10">
        <f>SUM(B231:C231)</f>
        <v>1</v>
      </c>
      <c r="E231" s="4">
        <f>(D231/D$233)*100</f>
        <v>16.666666666666664</v>
      </c>
    </row>
    <row r="232" spans="1:5" ht="13.5" thickBot="1" x14ac:dyDescent="0.25">
      <c r="A232" s="48" t="s">
        <v>63</v>
      </c>
      <c r="B232" s="52">
        <v>1</v>
      </c>
      <c r="C232" s="52">
        <v>4</v>
      </c>
      <c r="D232" s="52">
        <v>5</v>
      </c>
      <c r="E232" s="28">
        <f>(D232/D$233)*100</f>
        <v>83.333333333333343</v>
      </c>
    </row>
    <row r="233" spans="1:5" ht="13.5" thickBot="1" x14ac:dyDescent="0.25">
      <c r="A233" s="29" t="s">
        <v>0</v>
      </c>
      <c r="B233" s="30">
        <f>B231+B232</f>
        <v>1</v>
      </c>
      <c r="C233" s="30">
        <f>C232+C231</f>
        <v>5</v>
      </c>
      <c r="D233" s="30">
        <f>D232+D231</f>
        <v>6</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1</v>
      </c>
      <c r="D254" s="3">
        <v>1</v>
      </c>
      <c r="E254" s="4">
        <f>(D254/D$259)*100</f>
        <v>14.285714285714285</v>
      </c>
    </row>
    <row r="255" spans="1:5" ht="12.75" x14ac:dyDescent="0.2">
      <c r="A255" s="26" t="s">
        <v>46</v>
      </c>
      <c r="B255" s="49">
        <v>1</v>
      </c>
      <c r="C255" s="49">
        <v>4</v>
      </c>
      <c r="D255" s="52">
        <v>5</v>
      </c>
      <c r="E255" s="28">
        <f>(D255/D$259)*100</f>
        <v>71.428571428571431</v>
      </c>
    </row>
    <row r="256" spans="1:5" ht="12.75" x14ac:dyDescent="0.2">
      <c r="A256" s="2" t="s">
        <v>51</v>
      </c>
      <c r="B256" s="24">
        <v>0</v>
      </c>
      <c r="C256" s="24">
        <v>1</v>
      </c>
      <c r="D256" s="43">
        <v>1</v>
      </c>
      <c r="E256" s="4">
        <f>(D256/D$259)*100</f>
        <v>14.285714285714285</v>
      </c>
    </row>
    <row r="257" spans="1:5" ht="12.75" x14ac:dyDescent="0.2">
      <c r="A257" s="26" t="s">
        <v>24</v>
      </c>
      <c r="B257" s="53">
        <v>0</v>
      </c>
      <c r="C257" s="53">
        <v>0</v>
      </c>
      <c r="D257" s="52">
        <v>0</v>
      </c>
      <c r="E257" s="28">
        <f>(D257/D$259)*100</f>
        <v>0</v>
      </c>
    </row>
    <row r="258" spans="1:5" ht="13.5" thickBot="1" x14ac:dyDescent="0.25">
      <c r="A258" s="69" t="s">
        <v>25</v>
      </c>
      <c r="B258" s="64">
        <v>0</v>
      </c>
      <c r="C258" s="64">
        <v>0</v>
      </c>
      <c r="D258" s="70">
        <v>0</v>
      </c>
      <c r="E258" s="65">
        <f>(D258/D$259)*100</f>
        <v>0</v>
      </c>
    </row>
    <row r="259" spans="1:5" ht="13.5" thickBot="1" x14ac:dyDescent="0.25">
      <c r="A259" s="36" t="s">
        <v>0</v>
      </c>
      <c r="B259" s="30">
        <v>1</v>
      </c>
      <c r="C259" s="30">
        <f>SUM(C254:C258)</f>
        <v>6</v>
      </c>
      <c r="D259" s="30">
        <v>7</v>
      </c>
      <c r="E259" s="30">
        <f>SUM(E254:E258)</f>
        <v>100</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3</v>
      </c>
      <c r="D285" s="22">
        <v>4</v>
      </c>
      <c r="E285" s="20">
        <f t="shared" ref="E285:E292" si="5">(D285/D$292)*100</f>
        <v>66.666666666666657</v>
      </c>
    </row>
    <row r="286" spans="1:5" ht="12.75" x14ac:dyDescent="0.2">
      <c r="A286" s="26" t="s">
        <v>1</v>
      </c>
      <c r="B286" s="53">
        <v>0</v>
      </c>
      <c r="C286" s="53">
        <v>0</v>
      </c>
      <c r="D286" s="50">
        <f>SUM(B286+C286)</f>
        <v>0</v>
      </c>
      <c r="E286" s="51">
        <f t="shared" si="5"/>
        <v>0</v>
      </c>
    </row>
    <row r="287" spans="1:5" ht="12.75" x14ac:dyDescent="0.2">
      <c r="A287" s="21" t="s">
        <v>103</v>
      </c>
      <c r="B287" s="24">
        <v>0</v>
      </c>
      <c r="C287" s="24">
        <v>1</v>
      </c>
      <c r="D287" s="22">
        <f>SUM(B287:C287)</f>
        <v>1</v>
      </c>
      <c r="E287" s="20">
        <f t="shared" si="5"/>
        <v>16.666666666666664</v>
      </c>
    </row>
    <row r="288" spans="1:5" ht="12.75" x14ac:dyDescent="0.2">
      <c r="A288" s="26" t="s">
        <v>28</v>
      </c>
      <c r="B288" s="53">
        <v>0</v>
      </c>
      <c r="C288" s="53">
        <v>0</v>
      </c>
      <c r="D288" s="50">
        <f>SUM(B288:C288)</f>
        <v>0</v>
      </c>
      <c r="E288" s="51">
        <f t="shared" si="5"/>
        <v>0</v>
      </c>
    </row>
    <row r="289" spans="1:5" ht="12.75" x14ac:dyDescent="0.2">
      <c r="A289" s="2" t="s">
        <v>29</v>
      </c>
      <c r="B289" s="24">
        <v>0</v>
      </c>
      <c r="C289" s="24">
        <v>0</v>
      </c>
      <c r="D289" s="22">
        <v>0</v>
      </c>
      <c r="E289" s="20">
        <f t="shared" si="5"/>
        <v>0</v>
      </c>
    </row>
    <row r="290" spans="1:5" ht="12.75" x14ac:dyDescent="0.2">
      <c r="A290" s="26" t="s">
        <v>30</v>
      </c>
      <c r="B290" s="53">
        <v>0</v>
      </c>
      <c r="C290" s="53">
        <v>0</v>
      </c>
      <c r="D290" s="50">
        <f>SUM(B290:C290)</f>
        <v>0</v>
      </c>
      <c r="E290" s="51">
        <f t="shared" si="5"/>
        <v>0</v>
      </c>
    </row>
    <row r="291" spans="1:5" ht="13.5" thickBot="1" x14ac:dyDescent="0.25">
      <c r="A291" s="69" t="s">
        <v>262</v>
      </c>
      <c r="B291" s="24">
        <v>0</v>
      </c>
      <c r="C291" s="24">
        <v>1</v>
      </c>
      <c r="D291" s="22">
        <f>SUM(B291:C291)</f>
        <v>1</v>
      </c>
      <c r="E291" s="23">
        <f t="shared" si="5"/>
        <v>16.666666666666664</v>
      </c>
    </row>
    <row r="292" spans="1:5" ht="13.5" thickBot="1" x14ac:dyDescent="0.25">
      <c r="A292" s="29" t="s">
        <v>0</v>
      </c>
      <c r="B292" s="30">
        <f>SUM(B285:B291)</f>
        <v>1</v>
      </c>
      <c r="C292" s="30">
        <f>SUM(C285:C291)</f>
        <v>5</v>
      </c>
      <c r="D292" s="30">
        <f>SUM(D285:D291)</f>
        <v>6</v>
      </c>
      <c r="E292" s="32">
        <f t="shared" si="5"/>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2" t="s">
        <v>177</v>
      </c>
      <c r="B4" s="122"/>
      <c r="C4" s="122"/>
      <c r="D4" s="122"/>
      <c r="E4" s="122"/>
    </row>
    <row r="5" spans="1:13" ht="40.5" customHeight="1" x14ac:dyDescent="0.2">
      <c r="A5" s="123" t="s">
        <v>183</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28" t="s">
        <v>149</v>
      </c>
      <c r="B78" s="128"/>
      <c r="C78" s="128"/>
      <c r="D78" s="128"/>
      <c r="E78" s="128"/>
    </row>
    <row r="79" spans="1:14" ht="27" customHeight="1" x14ac:dyDescent="0.2">
      <c r="A79" s="123" t="s">
        <v>184</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28" t="s">
        <v>155</v>
      </c>
      <c r="B123" s="128"/>
      <c r="C123" s="128"/>
      <c r="D123" s="128"/>
      <c r="E123" s="128"/>
    </row>
    <row r="124" spans="1:5" x14ac:dyDescent="0.2"/>
    <row r="125" spans="1:5" ht="34.5" customHeight="1" x14ac:dyDescent="0.25">
      <c r="A125" s="131" t="s">
        <v>156</v>
      </c>
      <c r="B125" s="131"/>
      <c r="C125" s="131"/>
      <c r="D125" s="131"/>
      <c r="E125" s="131"/>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28" t="s">
        <v>157</v>
      </c>
      <c r="B140" s="128"/>
      <c r="C140" s="128"/>
      <c r="D140" s="128"/>
      <c r="E140" s="128"/>
    </row>
    <row r="141" spans="1:5" ht="38.25" customHeight="1" thickBot="1" x14ac:dyDescent="0.25">
      <c r="A141" s="139" t="s">
        <v>158</v>
      </c>
      <c r="B141" s="139"/>
      <c r="C141" s="139"/>
      <c r="D141" s="139"/>
      <c r="E141" s="139"/>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28" t="s">
        <v>160</v>
      </c>
      <c r="B152" s="128"/>
      <c r="C152" s="128"/>
      <c r="D152" s="128"/>
      <c r="E152" s="128"/>
    </row>
    <row r="153" spans="1:5" x14ac:dyDescent="0.2"/>
    <row r="154" spans="1:5" ht="30.75" customHeight="1" x14ac:dyDescent="0.2">
      <c r="A154" s="123" t="s">
        <v>185</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28" t="s">
        <v>162</v>
      </c>
      <c r="B161" s="128"/>
      <c r="C161" s="128"/>
      <c r="D161" s="128"/>
      <c r="E161" s="128"/>
    </row>
    <row r="162" spans="1:5" x14ac:dyDescent="0.2"/>
    <row r="163" spans="1:5" ht="27" customHeight="1" x14ac:dyDescent="0.2">
      <c r="A163" s="134" t="s">
        <v>161</v>
      </c>
      <c r="B163" s="134"/>
      <c r="C163" s="134"/>
      <c r="D163" s="134"/>
      <c r="E163" s="134"/>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28" t="s">
        <v>163</v>
      </c>
      <c r="B178" s="128"/>
      <c r="C178" s="128"/>
      <c r="D178" s="128"/>
      <c r="E178" s="128"/>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6" t="s">
        <v>186</v>
      </c>
      <c r="B200" s="136"/>
      <c r="C200" s="136"/>
      <c r="D200" s="136"/>
      <c r="E200" s="136"/>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2" t="s">
        <v>187</v>
      </c>
      <c r="B217" s="132"/>
      <c r="C217" s="132"/>
      <c r="D217" s="132"/>
      <c r="E217" s="132"/>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37" t="s">
        <v>170</v>
      </c>
      <c r="B223" s="137"/>
      <c r="C223" s="137"/>
      <c r="D223" s="137"/>
      <c r="E223" s="137"/>
      <c r="F223" s="82"/>
    </row>
    <row r="224" spans="1:6" x14ac:dyDescent="0.2">
      <c r="A224" s="82"/>
      <c r="B224" s="3"/>
      <c r="C224" s="3"/>
      <c r="D224" s="3"/>
      <c r="E224" s="8"/>
      <c r="F224" s="82"/>
    </row>
    <row r="225" spans="1:6" ht="39" customHeight="1" x14ac:dyDescent="0.2">
      <c r="A225" s="138" t="s">
        <v>178</v>
      </c>
      <c r="B225" s="138"/>
      <c r="C225" s="138"/>
      <c r="D225" s="138"/>
      <c r="E225" s="13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37" t="s">
        <v>172</v>
      </c>
      <c r="B234" s="137"/>
      <c r="C234" s="137"/>
      <c r="D234" s="137"/>
      <c r="E234" s="137"/>
    </row>
    <row r="235" spans="1:6" ht="36.75" customHeight="1" x14ac:dyDescent="0.2">
      <c r="A235" s="134" t="s">
        <v>174</v>
      </c>
      <c r="B235" s="134"/>
      <c r="C235" s="134"/>
      <c r="D235" s="134"/>
      <c r="E235" s="134"/>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37" t="s">
        <v>173</v>
      </c>
      <c r="B246" s="137"/>
      <c r="C246" s="137"/>
      <c r="D246" s="137"/>
      <c r="E246" s="137"/>
    </row>
    <row r="247" spans="1:5" hidden="1" x14ac:dyDescent="0.2"/>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40:E140"/>
    <mergeCell ref="A141:E141"/>
    <mergeCell ref="A152:E152"/>
    <mergeCell ref="A154:E154"/>
    <mergeCell ref="A161:E161"/>
    <mergeCell ref="A163:E163"/>
    <mergeCell ref="A225:E225"/>
    <mergeCell ref="A234:E234"/>
    <mergeCell ref="A235:E235"/>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topLeftCell="A273" zoomScaleNormal="100" zoomScalePageLayoutView="120" workbookViewId="0">
      <selection activeCell="E263" sqref="E263"/>
    </sheetView>
  </sheetViews>
  <sheetFormatPr baseColWidth="10" defaultColWidth="0" defaultRowHeight="0" customHeight="1" zeroHeight="1" x14ac:dyDescent="0.2"/>
  <cols>
    <col min="1" max="1" width="32.28515625" style="121" customWidth="1"/>
    <col min="2" max="4" width="12.5703125" style="121" customWidth="1"/>
    <col min="5" max="5" width="12.140625" style="121" customWidth="1"/>
    <col min="6" max="6" width="6.140625" style="121" hidden="1" customWidth="1"/>
    <col min="7" max="14" width="0" style="121" hidden="1" customWidth="1"/>
    <col min="15" max="16384" width="11.42578125" style="121"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264</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5</v>
      </c>
      <c r="C9" s="38">
        <v>14</v>
      </c>
      <c r="D9" s="38">
        <f>SUM(B9+C9)</f>
        <v>19</v>
      </c>
      <c r="E9" s="39">
        <f>(D9/D$12)*100</f>
        <v>37.254901960784316</v>
      </c>
      <c r="G9" s="6"/>
    </row>
    <row r="10" spans="1:13" ht="12.75" x14ac:dyDescent="0.2">
      <c r="A10" s="2" t="s">
        <v>221</v>
      </c>
      <c r="B10" s="3">
        <v>0</v>
      </c>
      <c r="C10" s="3">
        <v>7</v>
      </c>
      <c r="D10" s="38">
        <f>SUM(B10+C10)</f>
        <v>7</v>
      </c>
      <c r="E10" s="4">
        <f>(D10/D$12)*100</f>
        <v>13.725490196078432</v>
      </c>
      <c r="G10" s="6"/>
      <c r="L10" s="17"/>
      <c r="M10" s="6"/>
    </row>
    <row r="11" spans="1:13" ht="13.5" thickBot="1" x14ac:dyDescent="0.25">
      <c r="A11" s="2" t="s">
        <v>125</v>
      </c>
      <c r="B11" s="3">
        <v>5</v>
      </c>
      <c r="C11" s="3">
        <v>20</v>
      </c>
      <c r="D11" s="38">
        <v>25</v>
      </c>
      <c r="E11" s="4">
        <f>(D11/D$12)*100</f>
        <v>49.019607843137251</v>
      </c>
      <c r="L11" s="17"/>
      <c r="M11" s="6"/>
    </row>
    <row r="12" spans="1:13" ht="13.5" thickBot="1" x14ac:dyDescent="0.25">
      <c r="A12" s="29" t="s">
        <v>0</v>
      </c>
      <c r="B12" s="30">
        <v>10</v>
      </c>
      <c r="C12" s="30">
        <f>SUM(C9:C11)</f>
        <v>41</v>
      </c>
      <c r="D12" s="30">
        <f>SUM(D9:D11)</f>
        <v>51</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5</v>
      </c>
      <c r="C33" s="38">
        <v>14</v>
      </c>
      <c r="D33" s="38">
        <v>19</v>
      </c>
      <c r="E33" s="41">
        <f>(D33/D$37)*100</f>
        <v>32.20338983050847</v>
      </c>
      <c r="L33" s="17"/>
      <c r="M33" s="6"/>
    </row>
    <row r="34" spans="1:14" ht="12.75" x14ac:dyDescent="0.2">
      <c r="A34" s="21" t="s">
        <v>223</v>
      </c>
      <c r="B34" s="3">
        <v>0</v>
      </c>
      <c r="C34" s="3">
        <v>7</v>
      </c>
      <c r="D34" s="3">
        <v>7</v>
      </c>
      <c r="E34" s="42">
        <f>(D34/D$37)*100</f>
        <v>11.864406779661017</v>
      </c>
    </row>
    <row r="35" spans="1:14" ht="12.75" x14ac:dyDescent="0.2">
      <c r="A35" s="40" t="s">
        <v>134</v>
      </c>
      <c r="B35" s="38">
        <v>5</v>
      </c>
      <c r="C35" s="38">
        <v>20</v>
      </c>
      <c r="D35" s="38">
        <f>SUM(B35:C35)</f>
        <v>25</v>
      </c>
      <c r="E35" s="41">
        <f>(D35/D$37)*100</f>
        <v>42.372881355932201</v>
      </c>
    </row>
    <row r="36" spans="1:14" ht="13.5" thickBot="1" x14ac:dyDescent="0.25">
      <c r="A36" s="33" t="s">
        <v>69</v>
      </c>
      <c r="B36" s="43">
        <v>0</v>
      </c>
      <c r="C36" s="43">
        <v>8</v>
      </c>
      <c r="D36" s="3">
        <v>8</v>
      </c>
      <c r="E36" s="42">
        <f>(D36/D$37)*100</f>
        <v>13.559322033898304</v>
      </c>
    </row>
    <row r="37" spans="1:14" ht="13.5" thickBot="1" x14ac:dyDescent="0.25">
      <c r="A37" s="29" t="s">
        <v>0</v>
      </c>
      <c r="B37" s="30">
        <f>SUM(B33:B36)</f>
        <v>10</v>
      </c>
      <c r="C37" s="30">
        <f>SUM(C33:C36)</f>
        <v>49</v>
      </c>
      <c r="D37" s="30">
        <f>SUM(D33:D36)</f>
        <v>59</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3</v>
      </c>
      <c r="C59" s="24">
        <v>1</v>
      </c>
      <c r="D59" s="3">
        <f>SUM(B59+C59)</f>
        <v>4</v>
      </c>
      <c r="E59" s="4">
        <f>(D59/D$65)*100</f>
        <v>16</v>
      </c>
      <c r="F59" s="92"/>
      <c r="G59" s="92"/>
      <c r="H59" s="12"/>
    </row>
    <row r="60" spans="1:14" ht="12.75" x14ac:dyDescent="0.2">
      <c r="A60" s="26" t="s">
        <v>226</v>
      </c>
      <c r="B60" s="53">
        <v>0</v>
      </c>
      <c r="C60" s="53">
        <v>7</v>
      </c>
      <c r="D60" s="52">
        <f>SUM(B60:C60)</f>
        <v>7</v>
      </c>
      <c r="E60" s="28">
        <f>(D60/D$65)*100</f>
        <v>28.000000000000004</v>
      </c>
      <c r="F60" s="92"/>
      <c r="G60" s="92"/>
      <c r="H60" s="12"/>
    </row>
    <row r="61" spans="1:14" ht="12.75" x14ac:dyDescent="0.2">
      <c r="A61" s="2" t="s">
        <v>227</v>
      </c>
      <c r="B61" s="24">
        <v>1</v>
      </c>
      <c r="C61" s="24">
        <v>9</v>
      </c>
      <c r="D61" s="43">
        <f>SUM(B61:C61)</f>
        <v>10</v>
      </c>
      <c r="E61" s="4">
        <f>(D61/D$65)*100</f>
        <v>40</v>
      </c>
      <c r="F61" s="92"/>
      <c r="G61" s="92"/>
      <c r="H61" s="12"/>
    </row>
    <row r="62" spans="1:14" ht="12.75" x14ac:dyDescent="0.2">
      <c r="A62" s="26" t="s">
        <v>228</v>
      </c>
      <c r="B62" s="53">
        <v>1</v>
      </c>
      <c r="C62" s="53">
        <v>3</v>
      </c>
      <c r="D62" s="52">
        <v>4</v>
      </c>
      <c r="E62" s="28">
        <f>(D62/D$65)*100</f>
        <v>16</v>
      </c>
      <c r="F62" s="92"/>
      <c r="G62" s="92"/>
      <c r="H62" s="12"/>
    </row>
    <row r="63" spans="1:14" ht="12.75" x14ac:dyDescent="0.2">
      <c r="A63" s="2" t="s">
        <v>229</v>
      </c>
      <c r="B63" s="24">
        <v>0</v>
      </c>
      <c r="C63" s="24">
        <v>0</v>
      </c>
      <c r="D63" s="43">
        <f>SUM(B63:C63)</f>
        <v>0</v>
      </c>
      <c r="E63" s="4">
        <f>(D63/D$65)*100</f>
        <v>0</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v>5</v>
      </c>
      <c r="C65" s="30">
        <f>SUM(C59:C64)</f>
        <v>20</v>
      </c>
      <c r="D65" s="30">
        <f>SUM(D59:D64)</f>
        <v>25</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0">SUM(B92+C92)</f>
        <v>0</v>
      </c>
      <c r="E92" s="4">
        <f t="shared" ref="E92:E97" si="1">(D92/D$98)*100</f>
        <v>0</v>
      </c>
      <c r="K92" s="6"/>
      <c r="L92" s="6"/>
    </row>
    <row r="93" spans="1:14" ht="12.75" x14ac:dyDescent="0.2">
      <c r="A93" s="57" t="s">
        <v>75</v>
      </c>
      <c r="B93" s="55">
        <v>2</v>
      </c>
      <c r="C93" s="55">
        <v>5</v>
      </c>
      <c r="D93" s="58">
        <f t="shared" si="0"/>
        <v>7</v>
      </c>
      <c r="E93" s="39">
        <f t="shared" si="1"/>
        <v>28.000000000000004</v>
      </c>
      <c r="K93" s="6"/>
      <c r="L93" s="6"/>
    </row>
    <row r="94" spans="1:14" ht="12.75" x14ac:dyDescent="0.2">
      <c r="A94" s="56" t="s">
        <v>73</v>
      </c>
      <c r="B94" s="24">
        <v>2</v>
      </c>
      <c r="C94" s="24">
        <v>12</v>
      </c>
      <c r="D94" s="10">
        <v>14</v>
      </c>
      <c r="E94" s="4">
        <f t="shared" si="1"/>
        <v>56.000000000000007</v>
      </c>
      <c r="K94" s="6"/>
      <c r="L94" s="6"/>
    </row>
    <row r="95" spans="1:14" ht="12.75" x14ac:dyDescent="0.2">
      <c r="A95" s="57" t="s">
        <v>81</v>
      </c>
      <c r="B95" s="55">
        <v>1</v>
      </c>
      <c r="C95" s="55">
        <v>1</v>
      </c>
      <c r="D95" s="58">
        <f t="shared" si="0"/>
        <v>2</v>
      </c>
      <c r="E95" s="39">
        <f t="shared" si="1"/>
        <v>8</v>
      </c>
      <c r="K95" s="6"/>
      <c r="L95" s="6"/>
    </row>
    <row r="96" spans="1:14" ht="12.75" x14ac:dyDescent="0.2">
      <c r="A96" s="56" t="s">
        <v>80</v>
      </c>
      <c r="B96" s="24">
        <v>0</v>
      </c>
      <c r="C96" s="24">
        <v>1</v>
      </c>
      <c r="D96" s="10">
        <v>1</v>
      </c>
      <c r="E96" s="4">
        <f t="shared" si="1"/>
        <v>4</v>
      </c>
      <c r="K96" s="6"/>
      <c r="L96" s="6"/>
    </row>
    <row r="97" spans="1:12" ht="13.5" thickBot="1" x14ac:dyDescent="0.25">
      <c r="A97" s="57" t="s">
        <v>65</v>
      </c>
      <c r="B97" s="55">
        <v>0</v>
      </c>
      <c r="C97" s="75">
        <v>1</v>
      </c>
      <c r="D97" s="58">
        <f t="shared" si="0"/>
        <v>1</v>
      </c>
      <c r="E97" s="39">
        <f t="shared" si="1"/>
        <v>4</v>
      </c>
      <c r="K97" s="6"/>
      <c r="L97" s="6"/>
    </row>
    <row r="98" spans="1:12" ht="13.5" thickBot="1" x14ac:dyDescent="0.25">
      <c r="A98" s="29" t="s">
        <v>0</v>
      </c>
      <c r="B98" s="34">
        <f>SUM(B92:B97)</f>
        <v>5</v>
      </c>
      <c r="C98" s="34">
        <f>SUM(C92:C97)</f>
        <v>20</v>
      </c>
      <c r="D98" s="30">
        <f>SUM(D92:D97)</f>
        <v>25</v>
      </c>
      <c r="E98" s="31">
        <f>SUM(E92:E97)</f>
        <v>100.00000000000001</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3</v>
      </c>
      <c r="C123" s="18">
        <v>7</v>
      </c>
      <c r="D123" s="1">
        <f>SUM(B123+C123)</f>
        <v>10</v>
      </c>
      <c r="E123" s="4">
        <f t="shared" ref="E123:E130" si="2">(D123/D$131)*100</f>
        <v>40</v>
      </c>
    </row>
    <row r="124" spans="1:5" ht="12.75" x14ac:dyDescent="0.2">
      <c r="A124" s="44" t="s">
        <v>111</v>
      </c>
      <c r="B124" s="45">
        <v>1</v>
      </c>
      <c r="C124" s="45">
        <v>7</v>
      </c>
      <c r="D124" s="46">
        <f t="shared" ref="D124:D129" si="3">SUM(B124:C124)</f>
        <v>8</v>
      </c>
      <c r="E124" s="39">
        <f t="shared" si="2"/>
        <v>32</v>
      </c>
    </row>
    <row r="125" spans="1:5" ht="12.75" x14ac:dyDescent="0.2">
      <c r="A125" s="16" t="s">
        <v>82</v>
      </c>
      <c r="B125" s="18">
        <v>0</v>
      </c>
      <c r="C125" s="18">
        <v>5</v>
      </c>
      <c r="D125" s="13">
        <f t="shared" si="3"/>
        <v>5</v>
      </c>
      <c r="E125" s="4">
        <f t="shared" si="2"/>
        <v>20</v>
      </c>
    </row>
    <row r="126" spans="1:5" ht="15.75" customHeight="1" x14ac:dyDescent="0.2">
      <c r="A126" s="44" t="s">
        <v>112</v>
      </c>
      <c r="B126" s="45">
        <v>1</v>
      </c>
      <c r="C126" s="45">
        <v>0</v>
      </c>
      <c r="D126" s="46">
        <f t="shared" si="3"/>
        <v>1</v>
      </c>
      <c r="E126" s="39">
        <f t="shared" si="2"/>
        <v>4</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1</v>
      </c>
      <c r="D130" s="46">
        <v>1</v>
      </c>
      <c r="E130" s="39">
        <f t="shared" si="2"/>
        <v>4</v>
      </c>
    </row>
    <row r="131" spans="1:5" ht="13.5" thickBot="1" x14ac:dyDescent="0.25">
      <c r="A131" s="29" t="s">
        <v>0</v>
      </c>
      <c r="B131" s="30">
        <v>5</v>
      </c>
      <c r="C131" s="30">
        <v>20</v>
      </c>
      <c r="D131" s="30">
        <f>SUM(D123:D130)</f>
        <v>25</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4">(D156/D$164)*100</f>
        <v>16</v>
      </c>
    </row>
    <row r="157" spans="1:5" ht="12.75" x14ac:dyDescent="0.2">
      <c r="A157" s="74" t="s">
        <v>22</v>
      </c>
      <c r="B157" s="55">
        <v>3</v>
      </c>
      <c r="C157" s="55">
        <v>1</v>
      </c>
      <c r="D157" s="38">
        <f t="shared" ref="D157:D163" si="5">SUM(B157:C157)</f>
        <v>4</v>
      </c>
      <c r="E157" s="39">
        <f t="shared" si="4"/>
        <v>16</v>
      </c>
    </row>
    <row r="158" spans="1:5" ht="12.75" x14ac:dyDescent="0.2">
      <c r="A158" s="2" t="s">
        <v>232</v>
      </c>
      <c r="B158" s="24">
        <v>0</v>
      </c>
      <c r="C158" s="24">
        <v>0</v>
      </c>
      <c r="D158" s="43">
        <f t="shared" si="5"/>
        <v>0</v>
      </c>
      <c r="E158" s="4">
        <f t="shared" si="4"/>
        <v>0</v>
      </c>
    </row>
    <row r="159" spans="1:5" ht="12.75" x14ac:dyDescent="0.2">
      <c r="A159" s="74" t="s">
        <v>256</v>
      </c>
      <c r="B159" s="55">
        <v>2</v>
      </c>
      <c r="C159" s="55">
        <v>8</v>
      </c>
      <c r="D159" s="38">
        <f t="shared" si="5"/>
        <v>10</v>
      </c>
      <c r="E159" s="39">
        <f t="shared" si="4"/>
        <v>40</v>
      </c>
    </row>
    <row r="160" spans="1:5" ht="12.75" x14ac:dyDescent="0.2">
      <c r="A160" s="109" t="s">
        <v>247</v>
      </c>
      <c r="B160" s="110">
        <v>0</v>
      </c>
      <c r="C160" s="110">
        <v>1</v>
      </c>
      <c r="D160" s="111">
        <v>1</v>
      </c>
      <c r="E160" s="112">
        <f t="shared" si="4"/>
        <v>4</v>
      </c>
    </row>
    <row r="161" spans="1:5" ht="12.75" x14ac:dyDescent="0.2">
      <c r="A161" s="37" t="s">
        <v>5</v>
      </c>
      <c r="B161" s="55">
        <v>0</v>
      </c>
      <c r="C161" s="55">
        <v>0</v>
      </c>
      <c r="D161" s="38">
        <f t="shared" si="5"/>
        <v>0</v>
      </c>
      <c r="E161" s="39">
        <f t="shared" si="4"/>
        <v>0</v>
      </c>
    </row>
    <row r="162" spans="1:5" ht="12.75" x14ac:dyDescent="0.2">
      <c r="A162" s="2" t="s">
        <v>94</v>
      </c>
      <c r="B162" s="24">
        <v>0</v>
      </c>
      <c r="C162" s="24">
        <v>2</v>
      </c>
      <c r="D162" s="43">
        <f t="shared" si="5"/>
        <v>2</v>
      </c>
      <c r="E162" s="4">
        <f t="shared" si="4"/>
        <v>8</v>
      </c>
    </row>
    <row r="163" spans="1:5" ht="13.5" thickBot="1" x14ac:dyDescent="0.25">
      <c r="A163" s="54" t="s">
        <v>17</v>
      </c>
      <c r="B163" s="55">
        <v>0</v>
      </c>
      <c r="C163" s="55">
        <v>4</v>
      </c>
      <c r="D163" s="38">
        <f t="shared" si="5"/>
        <v>4</v>
      </c>
      <c r="E163" s="39">
        <f t="shared" si="4"/>
        <v>16</v>
      </c>
    </row>
    <row r="164" spans="1:5" ht="13.5" thickBot="1" x14ac:dyDescent="0.25">
      <c r="A164" s="29" t="s">
        <v>0</v>
      </c>
      <c r="B164" s="30">
        <f>SUM(B156:B163)</f>
        <v>5</v>
      </c>
      <c r="C164" s="30">
        <f>SUM(C156:C163)</f>
        <v>20</v>
      </c>
      <c r="D164" s="30">
        <f>SUM(D156:D163)</f>
        <v>25</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265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5</v>
      </c>
      <c r="C183" s="90">
        <v>20</v>
      </c>
      <c r="D183" s="90">
        <f t="shared" ref="D183:D188" si="6">B183+C183</f>
        <v>25</v>
      </c>
      <c r="E183" s="81">
        <f t="shared" ref="E183:E196" si="7">D183/$D$197*100</f>
        <v>100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249</v>
      </c>
      <c r="B187" s="89">
        <v>0</v>
      </c>
      <c r="C187" s="89">
        <v>0</v>
      </c>
      <c r="D187" s="90">
        <f t="shared" si="6"/>
        <v>0</v>
      </c>
      <c r="E187" s="81">
        <f t="shared" si="7"/>
        <v>0</v>
      </c>
    </row>
    <row r="188" spans="1:5" ht="12.75" x14ac:dyDescent="0.2">
      <c r="A188" s="21" t="s">
        <v>250</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251</v>
      </c>
      <c r="B190" s="15">
        <v>0</v>
      </c>
      <c r="C190" s="15">
        <v>0</v>
      </c>
      <c r="D190" s="15">
        <v>0</v>
      </c>
      <c r="E190" s="80">
        <f t="shared" si="7"/>
        <v>0</v>
      </c>
    </row>
    <row r="191" spans="1:5" ht="12.75" x14ac:dyDescent="0.2">
      <c r="A191" s="40" t="s">
        <v>252</v>
      </c>
      <c r="B191" s="90">
        <v>0</v>
      </c>
      <c r="C191" s="90">
        <v>0</v>
      </c>
      <c r="D191" s="90">
        <f>SUM(B191+C191)</f>
        <v>0</v>
      </c>
      <c r="E191" s="81">
        <f t="shared" si="7"/>
        <v>0</v>
      </c>
    </row>
    <row r="192" spans="1:5" ht="12.75" x14ac:dyDescent="0.2">
      <c r="A192" s="21" t="s">
        <v>238</v>
      </c>
      <c r="B192" s="15">
        <v>0</v>
      </c>
      <c r="C192" s="15">
        <v>0</v>
      </c>
      <c r="D192" s="15">
        <f>SUM(B192+C192)</f>
        <v>0</v>
      </c>
      <c r="E192" s="80">
        <f t="shared" si="7"/>
        <v>0</v>
      </c>
    </row>
    <row r="193" spans="1:5" ht="12.75" x14ac:dyDescent="0.2">
      <c r="A193" s="40" t="s">
        <v>241</v>
      </c>
      <c r="B193" s="90">
        <v>0</v>
      </c>
      <c r="C193" s="90">
        <v>0</v>
      </c>
      <c r="D193" s="90">
        <f>SUM(B193+C193)</f>
        <v>0</v>
      </c>
      <c r="E193" s="81">
        <f t="shared" si="7"/>
        <v>0</v>
      </c>
    </row>
    <row r="194" spans="1:5" ht="12.75" x14ac:dyDescent="0.2">
      <c r="A194" s="21" t="s">
        <v>239</v>
      </c>
      <c r="B194" s="15">
        <v>0</v>
      </c>
      <c r="C194" s="15">
        <v>0</v>
      </c>
      <c r="D194" s="15">
        <f>SUM(B194+C194)</f>
        <v>0</v>
      </c>
      <c r="E194" s="80">
        <f t="shared" si="7"/>
        <v>0</v>
      </c>
    </row>
    <row r="195" spans="1:5" ht="12.75" x14ac:dyDescent="0.2">
      <c r="A195" s="21" t="s">
        <v>253</v>
      </c>
      <c r="B195" s="15">
        <v>0</v>
      </c>
      <c r="C195" s="15">
        <v>0</v>
      </c>
      <c r="D195" s="15">
        <f>SUM(B195+C195)</f>
        <v>0</v>
      </c>
      <c r="E195" s="80">
        <f t="shared" si="7"/>
        <v>0</v>
      </c>
    </row>
    <row r="196" spans="1:5" ht="13.5" thickBot="1" x14ac:dyDescent="0.25">
      <c r="A196" s="79" t="s">
        <v>240</v>
      </c>
      <c r="B196" s="89">
        <v>0</v>
      </c>
      <c r="C196" s="89">
        <v>0</v>
      </c>
      <c r="D196" s="90">
        <f>B196+C196</f>
        <v>0</v>
      </c>
      <c r="E196" s="81">
        <f t="shared" si="7"/>
        <v>0</v>
      </c>
    </row>
    <row r="197" spans="1:5" ht="13.5" thickBot="1" x14ac:dyDescent="0.25">
      <c r="A197" s="76" t="s">
        <v>0</v>
      </c>
      <c r="B197" s="77">
        <f>SUM(B183:B196)</f>
        <v>5</v>
      </c>
      <c r="C197" s="77">
        <f>SUM(C183:C196)</f>
        <v>20</v>
      </c>
      <c r="D197" s="77">
        <f>SUM(D183:D196)</f>
        <v>25</v>
      </c>
      <c r="E197" s="78">
        <f>SUM(E183:E196)</f>
        <v>100</v>
      </c>
    </row>
    <row r="198" spans="1:5" ht="12.75" x14ac:dyDescent="0.2">
      <c r="A198" s="7"/>
      <c r="B198" s="7"/>
      <c r="C198" s="7"/>
      <c r="D198" s="7"/>
      <c r="E198" s="7"/>
    </row>
    <row r="199" spans="1:5" ht="15.75" customHeight="1" x14ac:dyDescent="0.2">
      <c r="A199" s="123" t="s">
        <v>266</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5</v>
      </c>
      <c r="C203" s="18">
        <v>20</v>
      </c>
      <c r="D203" s="1">
        <f>SUM(B203:C203)</f>
        <v>25</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5</v>
      </c>
      <c r="C206" s="30">
        <f>SUM(C203:C205)</f>
        <v>20</v>
      </c>
      <c r="D206" s="30">
        <f>SUM(D203:D205)</f>
        <v>25</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267</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4</v>
      </c>
      <c r="C231" s="10">
        <v>7</v>
      </c>
      <c r="D231" s="10">
        <f>SUM(B231:C231)</f>
        <v>11</v>
      </c>
      <c r="E231" s="4">
        <f>(D231/D$233)*100</f>
        <v>44</v>
      </c>
    </row>
    <row r="232" spans="1:5" ht="13.5" thickBot="1" x14ac:dyDescent="0.25">
      <c r="A232" s="48" t="s">
        <v>63</v>
      </c>
      <c r="B232" s="52">
        <v>1</v>
      </c>
      <c r="C232" s="52">
        <v>13</v>
      </c>
      <c r="D232" s="52">
        <f>SUM(B232:C232)</f>
        <v>14</v>
      </c>
      <c r="E232" s="28">
        <f>(D232/D$233)*100</f>
        <v>56.000000000000007</v>
      </c>
    </row>
    <row r="233" spans="1:5" ht="13.5" thickBot="1" x14ac:dyDescent="0.25">
      <c r="A233" s="29" t="s">
        <v>0</v>
      </c>
      <c r="B233" s="30">
        <f>B231+B232</f>
        <v>5</v>
      </c>
      <c r="C233" s="30">
        <f>C232+C231</f>
        <v>20</v>
      </c>
      <c r="D233" s="30">
        <f>D232+D231</f>
        <v>25</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5</v>
      </c>
      <c r="D254" s="3">
        <v>5</v>
      </c>
      <c r="E254" s="4">
        <f>(D254/D$259)*100</f>
        <v>17.241379310344829</v>
      </c>
    </row>
    <row r="255" spans="1:5" ht="12.75" x14ac:dyDescent="0.2">
      <c r="A255" s="26" t="s">
        <v>46</v>
      </c>
      <c r="B255" s="49">
        <v>1</v>
      </c>
      <c r="C255" s="49">
        <v>13</v>
      </c>
      <c r="D255" s="52">
        <v>14</v>
      </c>
      <c r="E255" s="28">
        <f>(D255/D$259)*100</f>
        <v>48.275862068965516</v>
      </c>
    </row>
    <row r="256" spans="1:5" ht="12.75" x14ac:dyDescent="0.2">
      <c r="A256" s="2" t="s">
        <v>51</v>
      </c>
      <c r="B256" s="24">
        <v>1</v>
      </c>
      <c r="C256" s="24">
        <v>7</v>
      </c>
      <c r="D256" s="43">
        <v>8</v>
      </c>
      <c r="E256" s="4">
        <f>(D256/D$259)*100</f>
        <v>27.586206896551722</v>
      </c>
    </row>
    <row r="257" spans="1:5" ht="12.75" x14ac:dyDescent="0.2">
      <c r="A257" s="26" t="s">
        <v>24</v>
      </c>
      <c r="B257" s="53">
        <v>0</v>
      </c>
      <c r="C257" s="53">
        <v>2</v>
      </c>
      <c r="D257" s="52">
        <v>2</v>
      </c>
      <c r="E257" s="28">
        <f>(D257/D$259)*100</f>
        <v>6.8965517241379306</v>
      </c>
    </row>
    <row r="258" spans="1:5" ht="13.5" thickBot="1" x14ac:dyDescent="0.25">
      <c r="A258" s="69" t="s">
        <v>25</v>
      </c>
      <c r="B258" s="64">
        <v>0</v>
      </c>
      <c r="C258" s="64">
        <v>0</v>
      </c>
      <c r="D258" s="70">
        <v>0</v>
      </c>
      <c r="E258" s="65">
        <f>(D258/D$259)*100</f>
        <v>0</v>
      </c>
    </row>
    <row r="259" spans="1:5" ht="13.5" thickBot="1" x14ac:dyDescent="0.25">
      <c r="A259" s="36" t="s">
        <v>0</v>
      </c>
      <c r="B259" s="30">
        <f>SUM(B254:B258)</f>
        <v>2</v>
      </c>
      <c r="C259" s="30">
        <f>SUM(C254:C258)</f>
        <v>27</v>
      </c>
      <c r="D259" s="30">
        <f>SUM(D254:D258)</f>
        <v>29</v>
      </c>
      <c r="E259" s="30">
        <f>SUM(E254:E258)</f>
        <v>100</v>
      </c>
    </row>
    <row r="260" spans="1:5" ht="12.75" x14ac:dyDescent="0.2">
      <c r="A260" s="7"/>
      <c r="B260" s="7"/>
      <c r="C260" s="7"/>
      <c r="D260" s="7"/>
      <c r="E260" s="7"/>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13</v>
      </c>
      <c r="D285" s="22">
        <f>SUM(B285+C285)</f>
        <v>14</v>
      </c>
      <c r="E285" s="20">
        <f t="shared" ref="E285:E292" si="8">(D285/D$292)*100</f>
        <v>100</v>
      </c>
    </row>
    <row r="286" spans="1:5" ht="12.75" x14ac:dyDescent="0.2">
      <c r="A286" s="26" t="s">
        <v>1</v>
      </c>
      <c r="B286" s="53">
        <v>0</v>
      </c>
      <c r="C286" s="53">
        <v>0</v>
      </c>
      <c r="D286" s="50">
        <f>SUM(B286+C286)</f>
        <v>0</v>
      </c>
      <c r="E286" s="51">
        <f t="shared" si="8"/>
        <v>0</v>
      </c>
    </row>
    <row r="287" spans="1:5" ht="12.75" x14ac:dyDescent="0.2">
      <c r="A287" s="21" t="s">
        <v>103</v>
      </c>
      <c r="B287" s="24">
        <v>0</v>
      </c>
      <c r="C287" s="24">
        <v>0</v>
      </c>
      <c r="D287" s="22">
        <f>SUM(B287:C287)</f>
        <v>0</v>
      </c>
      <c r="E287" s="20">
        <f t="shared" si="8"/>
        <v>0</v>
      </c>
    </row>
    <row r="288" spans="1:5" ht="12.75" x14ac:dyDescent="0.2">
      <c r="A288" s="26" t="s">
        <v>28</v>
      </c>
      <c r="B288" s="53">
        <v>0</v>
      </c>
      <c r="C288" s="53">
        <v>0</v>
      </c>
      <c r="D288" s="50">
        <f>SUM(B288:C288)</f>
        <v>0</v>
      </c>
      <c r="E288" s="51">
        <f t="shared" si="8"/>
        <v>0</v>
      </c>
    </row>
    <row r="289" spans="1:5" ht="12.75" x14ac:dyDescent="0.2">
      <c r="A289" s="2" t="s">
        <v>29</v>
      </c>
      <c r="B289" s="24">
        <v>0</v>
      </c>
      <c r="C289" s="24">
        <v>0</v>
      </c>
      <c r="D289" s="22">
        <v>0</v>
      </c>
      <c r="E289" s="20">
        <f t="shared" si="8"/>
        <v>0</v>
      </c>
    </row>
    <row r="290" spans="1:5" ht="12.75" x14ac:dyDescent="0.2">
      <c r="A290" s="26" t="s">
        <v>30</v>
      </c>
      <c r="B290" s="53">
        <v>0</v>
      </c>
      <c r="C290" s="53">
        <v>0</v>
      </c>
      <c r="D290" s="50">
        <f>SUM(B290:C290)</f>
        <v>0</v>
      </c>
      <c r="E290" s="51">
        <f t="shared" si="8"/>
        <v>0</v>
      </c>
    </row>
    <row r="291" spans="1:5" ht="13.5" thickBot="1" x14ac:dyDescent="0.25">
      <c r="A291" s="69" t="s">
        <v>52</v>
      </c>
      <c r="B291" s="24">
        <v>0</v>
      </c>
      <c r="C291" s="24">
        <v>0</v>
      </c>
      <c r="D291" s="22">
        <f>SUM(B291:C291)</f>
        <v>0</v>
      </c>
      <c r="E291" s="23">
        <f t="shared" si="8"/>
        <v>0</v>
      </c>
    </row>
    <row r="292" spans="1:5" ht="13.5" thickBot="1" x14ac:dyDescent="0.25">
      <c r="A292" s="29" t="s">
        <v>0</v>
      </c>
      <c r="B292" s="30">
        <f>SUM(B285:B291)</f>
        <v>1</v>
      </c>
      <c r="C292" s="30">
        <f>SUM(C285:C291)</f>
        <v>13</v>
      </c>
      <c r="D292" s="30">
        <f>SUM(D285:D291)</f>
        <v>14</v>
      </c>
      <c r="E292" s="32">
        <f t="shared" si="8"/>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tabSelected="1" showWhiteSpace="0" topLeftCell="A101" zoomScaleNormal="100" zoomScalePageLayoutView="120" workbookViewId="0">
      <selection activeCell="D286" sqref="D286"/>
    </sheetView>
  </sheetViews>
  <sheetFormatPr baseColWidth="10" defaultColWidth="0" defaultRowHeight="0" customHeight="1" zeroHeight="1" x14ac:dyDescent="0.2"/>
  <cols>
    <col min="1" max="1" width="32.28515625" style="119" customWidth="1"/>
    <col min="2" max="4" width="12.5703125" style="119" customWidth="1"/>
    <col min="5" max="5" width="12.140625" style="119" customWidth="1"/>
    <col min="6" max="6" width="6.140625" style="119" hidden="1" customWidth="1"/>
    <col min="7" max="14" width="0" style="119" hidden="1" customWidth="1"/>
    <col min="15" max="16384" width="11.42578125" style="119" hidden="1"/>
  </cols>
  <sheetData>
    <row r="1" spans="1:13" ht="15.75" x14ac:dyDescent="0.2">
      <c r="A1" s="85" t="s">
        <v>175</v>
      </c>
    </row>
    <row r="2" spans="1:13" ht="12.75" x14ac:dyDescent="0.2">
      <c r="A2" s="83"/>
    </row>
    <row r="3" spans="1:13" ht="12.75" x14ac:dyDescent="0.2">
      <c r="A3" s="83"/>
    </row>
    <row r="4" spans="1:13" ht="15.75" customHeight="1" x14ac:dyDescent="0.2">
      <c r="A4" s="122" t="s">
        <v>258</v>
      </c>
      <c r="B4" s="122"/>
      <c r="C4" s="122"/>
      <c r="D4" s="122"/>
      <c r="E4" s="122"/>
    </row>
    <row r="5" spans="1:13" ht="46.5" customHeight="1" x14ac:dyDescent="0.2">
      <c r="A5" s="123" t="s">
        <v>259</v>
      </c>
      <c r="B5" s="123"/>
      <c r="C5" s="123"/>
      <c r="D5" s="123"/>
      <c r="E5" s="123"/>
    </row>
    <row r="6" spans="1:13" ht="27.6" customHeight="1" x14ac:dyDescent="0.2">
      <c r="A6" s="142" t="s">
        <v>268</v>
      </c>
      <c r="B6" s="142"/>
      <c r="C6" s="142"/>
      <c r="D6" s="142"/>
      <c r="E6" s="142"/>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9</v>
      </c>
      <c r="C9" s="38">
        <v>42</v>
      </c>
      <c r="D9" s="38">
        <v>51</v>
      </c>
      <c r="E9" s="39">
        <f>(D9/D$12)*100</f>
        <v>37.5</v>
      </c>
      <c r="G9" s="6"/>
    </row>
    <row r="10" spans="1:13" ht="12.75" x14ac:dyDescent="0.2">
      <c r="A10" s="2" t="s">
        <v>221</v>
      </c>
      <c r="B10" s="3">
        <v>0</v>
      </c>
      <c r="C10" s="3">
        <v>21</v>
      </c>
      <c r="D10" s="38">
        <f>SUM(B10+C10)</f>
        <v>21</v>
      </c>
      <c r="E10" s="4">
        <f>(D10/D$12)*100</f>
        <v>15.441176470588236</v>
      </c>
      <c r="G10" s="6"/>
      <c r="L10" s="17"/>
      <c r="M10" s="6"/>
    </row>
    <row r="11" spans="1:13" ht="13.5" thickBot="1" x14ac:dyDescent="0.25">
      <c r="A11" s="2" t="s">
        <v>125</v>
      </c>
      <c r="B11" s="3">
        <v>9</v>
      </c>
      <c r="C11" s="3">
        <v>55</v>
      </c>
      <c r="D11" s="38">
        <v>64</v>
      </c>
      <c r="E11" s="4">
        <f>(D11/D$12)*100</f>
        <v>47.058823529411761</v>
      </c>
      <c r="L11" s="17"/>
      <c r="M11" s="6"/>
    </row>
    <row r="12" spans="1:13" ht="13.5" thickBot="1" x14ac:dyDescent="0.25">
      <c r="A12" s="29" t="s">
        <v>0</v>
      </c>
      <c r="B12" s="30">
        <f>SUM(B9:B11)</f>
        <v>18</v>
      </c>
      <c r="C12" s="30">
        <f>SUM(C9:C11)</f>
        <v>118</v>
      </c>
      <c r="D12" s="30">
        <f>SUM(D9:D11)</f>
        <v>136</v>
      </c>
      <c r="E12" s="32">
        <f>SUM(E9:E11)</f>
        <v>100</v>
      </c>
      <c r="L12" s="17"/>
      <c r="M12" s="6"/>
    </row>
    <row r="13" spans="1:13" ht="12.75" x14ac:dyDescent="0.2">
      <c r="A13" s="125" t="s">
        <v>141</v>
      </c>
      <c r="B13" s="125"/>
      <c r="C13" s="125"/>
      <c r="D13" s="125"/>
      <c r="E13" s="125"/>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3" t="s">
        <v>246</v>
      </c>
      <c r="B30" s="123"/>
      <c r="C30" s="123"/>
      <c r="D30" s="123"/>
      <c r="E30" s="12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9</v>
      </c>
      <c r="C33" s="38">
        <v>39</v>
      </c>
      <c r="D33" s="38">
        <v>48</v>
      </c>
      <c r="E33" s="41">
        <f>(D33/D$37)*100</f>
        <v>30.967741935483872</v>
      </c>
      <c r="L33" s="17"/>
      <c r="M33" s="6"/>
    </row>
    <row r="34" spans="1:14" ht="12.75" x14ac:dyDescent="0.2">
      <c r="A34" s="21" t="s">
        <v>223</v>
      </c>
      <c r="B34" s="3">
        <v>0</v>
      </c>
      <c r="C34" s="3">
        <v>21</v>
      </c>
      <c r="D34" s="3">
        <v>21</v>
      </c>
      <c r="E34" s="42">
        <f>(D34/D$37)*100</f>
        <v>13.548387096774196</v>
      </c>
    </row>
    <row r="35" spans="1:14" ht="12.75" x14ac:dyDescent="0.2">
      <c r="A35" s="40" t="s">
        <v>134</v>
      </c>
      <c r="B35" s="38">
        <v>9</v>
      </c>
      <c r="C35" s="38">
        <v>55</v>
      </c>
      <c r="D35" s="38">
        <f>SUM(B35:C35)</f>
        <v>64</v>
      </c>
      <c r="E35" s="41">
        <f>(D35/D$37)*100</f>
        <v>41.29032258064516</v>
      </c>
    </row>
    <row r="36" spans="1:14" ht="13.5" thickBot="1" x14ac:dyDescent="0.25">
      <c r="A36" s="33" t="s">
        <v>69</v>
      </c>
      <c r="B36" s="43">
        <v>0</v>
      </c>
      <c r="C36" s="43">
        <v>22</v>
      </c>
      <c r="D36" s="3">
        <v>22</v>
      </c>
      <c r="E36" s="42">
        <f>(D36/D$37)*100</f>
        <v>14.193548387096774</v>
      </c>
    </row>
    <row r="37" spans="1:14" ht="13.5" thickBot="1" x14ac:dyDescent="0.25">
      <c r="A37" s="29" t="s">
        <v>0</v>
      </c>
      <c r="B37" s="30">
        <f>SUM(B33:B36)</f>
        <v>18</v>
      </c>
      <c r="C37" s="30">
        <f>SUM(C33:C36)</f>
        <v>137</v>
      </c>
      <c r="D37" s="30">
        <f>SUM(D33:D36)</f>
        <v>155</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230</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5</v>
      </c>
      <c r="C59" s="24">
        <v>4</v>
      </c>
      <c r="D59" s="3">
        <f>SUM(B59+C59)</f>
        <v>9</v>
      </c>
      <c r="E59" s="4">
        <f>(D59/D$65)*100</f>
        <v>14.0625</v>
      </c>
      <c r="F59" s="92"/>
      <c r="G59" s="92"/>
      <c r="H59" s="12"/>
    </row>
    <row r="60" spans="1:14" ht="12.75" x14ac:dyDescent="0.2">
      <c r="A60" s="26" t="s">
        <v>226</v>
      </c>
      <c r="B60" s="53">
        <v>0</v>
      </c>
      <c r="C60" s="53">
        <v>17</v>
      </c>
      <c r="D60" s="52">
        <f>SUM(B60:C60)</f>
        <v>17</v>
      </c>
      <c r="E60" s="28">
        <f>(D60/D$65)*100</f>
        <v>26.5625</v>
      </c>
      <c r="F60" s="92"/>
      <c r="G60" s="92"/>
      <c r="H60" s="12"/>
    </row>
    <row r="61" spans="1:14" ht="12.75" x14ac:dyDescent="0.2">
      <c r="A61" s="2" t="s">
        <v>227</v>
      </c>
      <c r="B61" s="24">
        <v>1</v>
      </c>
      <c r="C61" s="24">
        <v>25</v>
      </c>
      <c r="D61" s="43">
        <f>SUM(B61:C61)</f>
        <v>26</v>
      </c>
      <c r="E61" s="4">
        <f>(D61/D$65)*100</f>
        <v>40.625</v>
      </c>
      <c r="F61" s="92"/>
      <c r="G61" s="92"/>
      <c r="H61" s="12"/>
    </row>
    <row r="62" spans="1:14" ht="12.75" x14ac:dyDescent="0.2">
      <c r="A62" s="26" t="s">
        <v>228</v>
      </c>
      <c r="B62" s="53">
        <v>2</v>
      </c>
      <c r="C62" s="53">
        <v>6</v>
      </c>
      <c r="D62" s="52">
        <v>8</v>
      </c>
      <c r="E62" s="28">
        <f>(D62/D$65)*100</f>
        <v>12.5</v>
      </c>
      <c r="F62" s="92"/>
      <c r="G62" s="92"/>
      <c r="H62" s="12"/>
    </row>
    <row r="63" spans="1:14" ht="12.75" x14ac:dyDescent="0.2">
      <c r="A63" s="2" t="s">
        <v>229</v>
      </c>
      <c r="B63" s="24">
        <v>1</v>
      </c>
      <c r="C63" s="24">
        <v>3</v>
      </c>
      <c r="D63" s="43">
        <f>SUM(B63:C63)</f>
        <v>4</v>
      </c>
      <c r="E63" s="4">
        <f>(D63/D$65)*100</f>
        <v>6.25</v>
      </c>
      <c r="F63" s="92"/>
      <c r="G63" s="92"/>
      <c r="H63" s="12"/>
    </row>
    <row r="64" spans="1:14" ht="13.5" thickBot="1" x14ac:dyDescent="0.25">
      <c r="A64" s="26" t="s">
        <v>17</v>
      </c>
      <c r="B64" s="53">
        <v>0</v>
      </c>
      <c r="C64" s="53">
        <v>0</v>
      </c>
      <c r="D64" s="52">
        <f>SUM(B64:C64)</f>
        <v>0</v>
      </c>
      <c r="E64" s="28">
        <f>(D64/D65)*100</f>
        <v>0</v>
      </c>
      <c r="F64" s="92"/>
      <c r="G64" s="92"/>
      <c r="H64" s="12"/>
    </row>
    <row r="65" spans="1:14" ht="13.5" thickBot="1" x14ac:dyDescent="0.25">
      <c r="A65" s="29" t="s">
        <v>0</v>
      </c>
      <c r="B65" s="30">
        <f>SUM(B59:B64)</f>
        <v>9</v>
      </c>
      <c r="C65" s="30">
        <f>SUM(C59:C64)</f>
        <v>55</v>
      </c>
      <c r="D65" s="30">
        <f>SUM(D59:D64)</f>
        <v>64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9">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3" t="s">
        <v>242</v>
      </c>
      <c r="B86" s="123"/>
      <c r="C86" s="123"/>
      <c r="D86" s="123"/>
      <c r="E86" s="123"/>
      <c r="K86" s="6"/>
      <c r="L86" s="6"/>
    </row>
    <row r="87" spans="1:14" ht="12.75" x14ac:dyDescent="0.2">
      <c r="A87" s="123"/>
      <c r="B87" s="123"/>
      <c r="C87" s="123"/>
      <c r="D87" s="123"/>
      <c r="E87" s="12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2</v>
      </c>
      <c r="D92" s="10">
        <f>SUM(B92+C92)</f>
        <v>2</v>
      </c>
      <c r="E92" s="4">
        <f t="shared" ref="E92:E97" si="0">(D92/D$98)*100</f>
        <v>3.125</v>
      </c>
      <c r="K92" s="6"/>
      <c r="L92" s="6"/>
    </row>
    <row r="93" spans="1:14" ht="12.75" x14ac:dyDescent="0.2">
      <c r="A93" s="57" t="s">
        <v>75</v>
      </c>
      <c r="B93" s="55">
        <v>3</v>
      </c>
      <c r="C93" s="55">
        <v>11</v>
      </c>
      <c r="D93" s="58">
        <f>SUM(B93+C93)</f>
        <v>14</v>
      </c>
      <c r="E93" s="39">
        <f t="shared" si="0"/>
        <v>21.875</v>
      </c>
      <c r="K93" s="6"/>
      <c r="L93" s="6"/>
    </row>
    <row r="94" spans="1:14" ht="12.75" x14ac:dyDescent="0.2">
      <c r="A94" s="56" t="s">
        <v>73</v>
      </c>
      <c r="B94" s="24">
        <v>5</v>
      </c>
      <c r="C94" s="24">
        <v>29</v>
      </c>
      <c r="D94" s="10">
        <v>34</v>
      </c>
      <c r="E94" s="4">
        <f t="shared" si="0"/>
        <v>53.125</v>
      </c>
      <c r="K94" s="6"/>
      <c r="L94" s="6"/>
    </row>
    <row r="95" spans="1:14" ht="12.75" x14ac:dyDescent="0.2">
      <c r="A95" s="57" t="s">
        <v>81</v>
      </c>
      <c r="B95" s="55">
        <v>1</v>
      </c>
      <c r="C95" s="55">
        <v>8</v>
      </c>
      <c r="D95" s="58">
        <v>9</v>
      </c>
      <c r="E95" s="39">
        <f t="shared" si="0"/>
        <v>14.0625</v>
      </c>
      <c r="K95" s="6"/>
      <c r="L95" s="6"/>
    </row>
    <row r="96" spans="1:14" ht="12.75" x14ac:dyDescent="0.2">
      <c r="A96" s="56" t="s">
        <v>80</v>
      </c>
      <c r="B96" s="24">
        <v>0</v>
      </c>
      <c r="C96" s="24">
        <v>4</v>
      </c>
      <c r="D96" s="10">
        <v>4</v>
      </c>
      <c r="E96" s="4">
        <f t="shared" si="0"/>
        <v>6.25</v>
      </c>
      <c r="K96" s="6"/>
      <c r="L96" s="6"/>
    </row>
    <row r="97" spans="1:12" ht="13.5" thickBot="1" x14ac:dyDescent="0.25">
      <c r="A97" s="57" t="s">
        <v>65</v>
      </c>
      <c r="B97" s="55">
        <v>0</v>
      </c>
      <c r="C97" s="75">
        <v>1</v>
      </c>
      <c r="D97" s="58">
        <f>SUM(B97+C97)</f>
        <v>1</v>
      </c>
      <c r="E97" s="39">
        <f t="shared" si="0"/>
        <v>1.5625</v>
      </c>
      <c r="K97" s="6"/>
      <c r="L97" s="6"/>
    </row>
    <row r="98" spans="1:12" ht="13.5" thickBot="1" x14ac:dyDescent="0.25">
      <c r="A98" s="29" t="s">
        <v>0</v>
      </c>
      <c r="B98" s="34">
        <v>4</v>
      </c>
      <c r="C98" s="34">
        <f>SUM(C92:C97)</f>
        <v>55</v>
      </c>
      <c r="D98" s="30">
        <f>SUM(D92:D97)</f>
        <v>64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3" t="s">
        <v>231</v>
      </c>
      <c r="B119" s="123"/>
      <c r="C119" s="123"/>
      <c r="D119" s="123"/>
      <c r="E119" s="123"/>
    </row>
    <row r="120" spans="1:5" ht="12.75" x14ac:dyDescent="0.2">
      <c r="A120" s="123"/>
      <c r="B120" s="123"/>
      <c r="C120" s="123"/>
      <c r="D120" s="123"/>
      <c r="E120" s="12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5</v>
      </c>
      <c r="C123" s="18">
        <v>15</v>
      </c>
      <c r="D123" s="1">
        <v>20</v>
      </c>
      <c r="E123" s="4">
        <f t="shared" ref="E123:E130" si="1">(D123/D$131)*100</f>
        <v>31.25</v>
      </c>
    </row>
    <row r="124" spans="1:5" ht="12.75" x14ac:dyDescent="0.2">
      <c r="A124" s="44" t="s">
        <v>111</v>
      </c>
      <c r="B124" s="45">
        <v>3</v>
      </c>
      <c r="C124" s="45">
        <v>25</v>
      </c>
      <c r="D124" s="46">
        <v>28</v>
      </c>
      <c r="E124" s="39">
        <f t="shared" si="1"/>
        <v>43.75</v>
      </c>
    </row>
    <row r="125" spans="1:5" ht="12.75" x14ac:dyDescent="0.2">
      <c r="A125" s="16" t="s">
        <v>82</v>
      </c>
      <c r="B125" s="18">
        <v>0</v>
      </c>
      <c r="C125" s="18">
        <v>11</v>
      </c>
      <c r="D125" s="13">
        <v>11</v>
      </c>
      <c r="E125" s="4">
        <f t="shared" si="1"/>
        <v>17.1875</v>
      </c>
    </row>
    <row r="126" spans="1:5" ht="15.75" customHeight="1" x14ac:dyDescent="0.2">
      <c r="A126" s="44" t="s">
        <v>112</v>
      </c>
      <c r="B126" s="45">
        <v>1</v>
      </c>
      <c r="C126" s="45">
        <v>1</v>
      </c>
      <c r="D126" s="46">
        <v>2</v>
      </c>
      <c r="E126" s="39">
        <f t="shared" si="1"/>
        <v>3.125</v>
      </c>
    </row>
    <row r="127" spans="1:5" ht="12.75" x14ac:dyDescent="0.2">
      <c r="A127" s="16" t="s">
        <v>113</v>
      </c>
      <c r="B127" s="18">
        <v>0</v>
      </c>
      <c r="C127" s="18">
        <v>0</v>
      </c>
      <c r="D127" s="13">
        <f>SUM(B127:C127)</f>
        <v>0</v>
      </c>
      <c r="E127" s="4">
        <f t="shared" si="1"/>
        <v>0</v>
      </c>
    </row>
    <row r="128" spans="1:5" ht="12.75" x14ac:dyDescent="0.2">
      <c r="A128" s="44" t="s">
        <v>114</v>
      </c>
      <c r="B128" s="45">
        <v>0</v>
      </c>
      <c r="C128" s="45">
        <v>2</v>
      </c>
      <c r="D128" s="46">
        <f>SUM(B128:C128)</f>
        <v>2</v>
      </c>
      <c r="E128" s="39">
        <f t="shared" si="1"/>
        <v>3.125</v>
      </c>
    </row>
    <row r="129" spans="1:5" ht="12.75" x14ac:dyDescent="0.2">
      <c r="A129" s="16" t="s">
        <v>99</v>
      </c>
      <c r="B129" s="18">
        <v>0</v>
      </c>
      <c r="C129" s="18">
        <v>0</v>
      </c>
      <c r="D129" s="13">
        <f>SUM(B129:C129)</f>
        <v>0</v>
      </c>
      <c r="E129" s="4">
        <f t="shared" si="1"/>
        <v>0</v>
      </c>
    </row>
    <row r="130" spans="1:5" ht="13.5" thickBot="1" x14ac:dyDescent="0.25">
      <c r="A130" s="37" t="s">
        <v>17</v>
      </c>
      <c r="B130" s="45">
        <v>0</v>
      </c>
      <c r="C130" s="45">
        <v>1</v>
      </c>
      <c r="D130" s="46">
        <v>1</v>
      </c>
      <c r="E130" s="39">
        <f t="shared" si="1"/>
        <v>1.5625</v>
      </c>
    </row>
    <row r="131" spans="1:5" ht="13.5" thickBot="1" x14ac:dyDescent="0.25">
      <c r="A131" s="29" t="s">
        <v>0</v>
      </c>
      <c r="B131" s="30">
        <f>SUM(B123:B130)</f>
        <v>9</v>
      </c>
      <c r="C131" s="30">
        <f>SUM(C123:C130)</f>
        <v>55</v>
      </c>
      <c r="D131" s="30">
        <f>SUM(D123:D130)</f>
        <v>64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2" t="s">
        <v>243</v>
      </c>
      <c r="B151" s="142"/>
      <c r="C151" s="142"/>
      <c r="D151" s="142"/>
      <c r="E151" s="142"/>
    </row>
    <row r="152" spans="1:5" ht="12.75" x14ac:dyDescent="0.2">
      <c r="A152" s="142"/>
      <c r="B152" s="142"/>
      <c r="C152" s="142"/>
      <c r="D152" s="142"/>
      <c r="E152" s="142"/>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25</v>
      </c>
      <c r="D156" s="3">
        <f>SUM(B156+C156)</f>
        <v>25</v>
      </c>
      <c r="E156" s="4">
        <f t="shared" ref="E156:E163" si="2">(D156/D$164)*100</f>
        <v>39.0625</v>
      </c>
    </row>
    <row r="157" spans="1:5" ht="12.75" x14ac:dyDescent="0.2">
      <c r="A157" s="74" t="s">
        <v>22</v>
      </c>
      <c r="B157" s="55">
        <v>5</v>
      </c>
      <c r="C157" s="55">
        <v>7</v>
      </c>
      <c r="D157" s="38">
        <f>SUM(B157:C157)</f>
        <v>12</v>
      </c>
      <c r="E157" s="39">
        <f t="shared" si="2"/>
        <v>18.75</v>
      </c>
    </row>
    <row r="158" spans="1:5" ht="12.75" x14ac:dyDescent="0.2">
      <c r="A158" s="2" t="s">
        <v>232</v>
      </c>
      <c r="B158" s="24">
        <v>0</v>
      </c>
      <c r="C158" s="24">
        <v>0</v>
      </c>
      <c r="D158" s="43">
        <f>SUM(B158:C158)</f>
        <v>0</v>
      </c>
      <c r="E158" s="4">
        <f t="shared" si="2"/>
        <v>0</v>
      </c>
    </row>
    <row r="159" spans="1:5" ht="12.75" x14ac:dyDescent="0.2">
      <c r="A159" s="74" t="s">
        <v>256</v>
      </c>
      <c r="B159" s="55">
        <v>2</v>
      </c>
      <c r="C159" s="55">
        <v>14</v>
      </c>
      <c r="D159" s="38">
        <f>SUM(B159:C159)</f>
        <v>16</v>
      </c>
      <c r="E159" s="39">
        <f t="shared" si="2"/>
        <v>25</v>
      </c>
    </row>
    <row r="160" spans="1:5" ht="12.75" x14ac:dyDescent="0.2">
      <c r="A160" s="109" t="s">
        <v>247</v>
      </c>
      <c r="B160" s="110">
        <v>1</v>
      </c>
      <c r="C160" s="110">
        <v>3</v>
      </c>
      <c r="D160" s="111">
        <v>4</v>
      </c>
      <c r="E160" s="112">
        <f t="shared" si="2"/>
        <v>6.25</v>
      </c>
    </row>
    <row r="161" spans="1:5" ht="12.75" x14ac:dyDescent="0.2">
      <c r="A161" s="37" t="s">
        <v>5</v>
      </c>
      <c r="B161" s="55">
        <v>0</v>
      </c>
      <c r="C161" s="55">
        <v>0</v>
      </c>
      <c r="D161" s="38">
        <f>SUM(B161:C161)</f>
        <v>0</v>
      </c>
      <c r="E161" s="39">
        <f t="shared" si="2"/>
        <v>0</v>
      </c>
    </row>
    <row r="162" spans="1:5" ht="12.75" x14ac:dyDescent="0.2">
      <c r="A162" s="2" t="s">
        <v>94</v>
      </c>
      <c r="B162" s="24">
        <v>1</v>
      </c>
      <c r="C162" s="24">
        <v>2</v>
      </c>
      <c r="D162" s="43">
        <f>SUM(B162:C162)</f>
        <v>3</v>
      </c>
      <c r="E162" s="4">
        <f t="shared" si="2"/>
        <v>4.6875</v>
      </c>
    </row>
    <row r="163" spans="1:5" ht="13.5" thickBot="1" x14ac:dyDescent="0.25">
      <c r="A163" s="54" t="s">
        <v>17</v>
      </c>
      <c r="B163" s="55">
        <v>0</v>
      </c>
      <c r="C163" s="55">
        <v>4</v>
      </c>
      <c r="D163" s="38">
        <f>SUM(B163:C163)</f>
        <v>4</v>
      </c>
      <c r="E163" s="39">
        <f t="shared" si="2"/>
        <v>6.25</v>
      </c>
    </row>
    <row r="164" spans="1:5" ht="13.5" thickBot="1" x14ac:dyDescent="0.25">
      <c r="A164" s="29" t="s">
        <v>0</v>
      </c>
      <c r="B164" s="30">
        <f>SUM(B156:B163)</f>
        <v>9</v>
      </c>
      <c r="C164" s="30">
        <f>SUM(C156:C163)</f>
        <v>55</v>
      </c>
      <c r="D164" s="30">
        <f>SUM(D156:D163)</f>
        <v>64</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3" t="s">
        <v>244</v>
      </c>
      <c r="B180" s="143"/>
      <c r="C180" s="143"/>
      <c r="D180" s="143"/>
      <c r="E180" s="143"/>
    </row>
    <row r="181" spans="1:5" ht="13.5" customHeight="1" thickBot="1" x14ac:dyDescent="0.25">
      <c r="A181" s="144" t="s">
        <v>255</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9</v>
      </c>
      <c r="C183" s="90">
        <v>55</v>
      </c>
      <c r="D183" s="90">
        <f t="shared" ref="D183:D188" si="3">B183+C183</f>
        <v>64</v>
      </c>
      <c r="E183" s="81">
        <f t="shared" ref="E183:E196" si="4">D183/$D$197*100</f>
        <v>100</v>
      </c>
    </row>
    <row r="184" spans="1:5" ht="12.75" x14ac:dyDescent="0.2">
      <c r="A184" s="21" t="s">
        <v>234</v>
      </c>
      <c r="B184" s="15">
        <v>0</v>
      </c>
      <c r="C184" s="15">
        <v>0</v>
      </c>
      <c r="D184" s="15">
        <f t="shared" si="3"/>
        <v>0</v>
      </c>
      <c r="E184" s="80">
        <f t="shared" si="4"/>
        <v>0</v>
      </c>
    </row>
    <row r="185" spans="1:5" ht="12.75" x14ac:dyDescent="0.2">
      <c r="A185" s="79" t="s">
        <v>38</v>
      </c>
      <c r="B185" s="89">
        <v>0</v>
      </c>
      <c r="C185" s="89">
        <v>0</v>
      </c>
      <c r="D185" s="90">
        <f t="shared" si="3"/>
        <v>0</v>
      </c>
      <c r="E185" s="81">
        <f t="shared" si="4"/>
        <v>0</v>
      </c>
    </row>
    <row r="186" spans="1:5" ht="12.75" x14ac:dyDescent="0.2">
      <c r="A186" s="21" t="s">
        <v>235</v>
      </c>
      <c r="B186" s="15">
        <v>0</v>
      </c>
      <c r="C186" s="15">
        <v>0</v>
      </c>
      <c r="D186" s="15">
        <f t="shared" si="3"/>
        <v>0</v>
      </c>
      <c r="E186" s="80">
        <f t="shared" si="4"/>
        <v>0</v>
      </c>
    </row>
    <row r="187" spans="1:5" ht="12.75" x14ac:dyDescent="0.2">
      <c r="A187" s="79" t="s">
        <v>249</v>
      </c>
      <c r="B187" s="89">
        <v>0</v>
      </c>
      <c r="C187" s="89">
        <v>0</v>
      </c>
      <c r="D187" s="90">
        <f t="shared" si="3"/>
        <v>0</v>
      </c>
      <c r="E187" s="81">
        <f t="shared" si="4"/>
        <v>0</v>
      </c>
    </row>
    <row r="188" spans="1:5" ht="12.75" x14ac:dyDescent="0.2">
      <c r="A188" s="21" t="s">
        <v>250</v>
      </c>
      <c r="B188" s="15">
        <v>0</v>
      </c>
      <c r="C188" s="15">
        <v>0</v>
      </c>
      <c r="D188" s="15">
        <f t="shared" si="3"/>
        <v>0</v>
      </c>
      <c r="E188" s="80">
        <f t="shared" si="4"/>
        <v>0</v>
      </c>
    </row>
    <row r="189" spans="1:5" ht="12.75" x14ac:dyDescent="0.2">
      <c r="A189" s="40" t="s">
        <v>237</v>
      </c>
      <c r="B189" s="90">
        <v>0</v>
      </c>
      <c r="C189" s="90">
        <v>0</v>
      </c>
      <c r="D189" s="90">
        <f>SUM(B189+C189)</f>
        <v>0</v>
      </c>
      <c r="E189" s="81">
        <f t="shared" si="4"/>
        <v>0</v>
      </c>
    </row>
    <row r="190" spans="1:5" ht="12.75" x14ac:dyDescent="0.2">
      <c r="A190" s="21" t="s">
        <v>251</v>
      </c>
      <c r="B190" s="15">
        <v>0</v>
      </c>
      <c r="C190" s="15">
        <v>0</v>
      </c>
      <c r="D190" s="15">
        <v>0</v>
      </c>
      <c r="E190" s="80">
        <f t="shared" si="4"/>
        <v>0</v>
      </c>
    </row>
    <row r="191" spans="1:5" ht="12.75" x14ac:dyDescent="0.2">
      <c r="A191" s="40" t="s">
        <v>252</v>
      </c>
      <c r="B191" s="90">
        <v>0</v>
      </c>
      <c r="C191" s="90">
        <v>0</v>
      </c>
      <c r="D191" s="90">
        <f>SUM(B191+C191)</f>
        <v>0</v>
      </c>
      <c r="E191" s="81">
        <f t="shared" si="4"/>
        <v>0</v>
      </c>
    </row>
    <row r="192" spans="1:5" ht="12.75" x14ac:dyDescent="0.2">
      <c r="A192" s="21" t="s">
        <v>238</v>
      </c>
      <c r="B192" s="15">
        <v>0</v>
      </c>
      <c r="C192" s="15">
        <v>0</v>
      </c>
      <c r="D192" s="15">
        <f>SUM(B192+C192)</f>
        <v>0</v>
      </c>
      <c r="E192" s="80">
        <f t="shared" si="4"/>
        <v>0</v>
      </c>
    </row>
    <row r="193" spans="1:5" ht="12.75" x14ac:dyDescent="0.2">
      <c r="A193" s="40" t="s">
        <v>241</v>
      </c>
      <c r="B193" s="90">
        <v>0</v>
      </c>
      <c r="C193" s="90">
        <v>0</v>
      </c>
      <c r="D193" s="90">
        <f>SUM(B193+C193)</f>
        <v>0</v>
      </c>
      <c r="E193" s="81">
        <f t="shared" si="4"/>
        <v>0</v>
      </c>
    </row>
    <row r="194" spans="1:5" ht="12.75" x14ac:dyDescent="0.2">
      <c r="A194" s="21" t="s">
        <v>239</v>
      </c>
      <c r="B194" s="15">
        <v>0</v>
      </c>
      <c r="C194" s="15">
        <v>0</v>
      </c>
      <c r="D194" s="15">
        <f>SUM(B194+C194)</f>
        <v>0</v>
      </c>
      <c r="E194" s="80">
        <f t="shared" si="4"/>
        <v>0</v>
      </c>
    </row>
    <row r="195" spans="1:5" ht="12.75" x14ac:dyDescent="0.2">
      <c r="A195" s="21" t="s">
        <v>253</v>
      </c>
      <c r="B195" s="15">
        <v>0</v>
      </c>
      <c r="C195" s="15">
        <v>0</v>
      </c>
      <c r="D195" s="15">
        <f>SUM(B195+C195)</f>
        <v>0</v>
      </c>
      <c r="E195" s="80">
        <f t="shared" si="4"/>
        <v>0</v>
      </c>
    </row>
    <row r="196" spans="1:5" ht="13.5" thickBot="1" x14ac:dyDescent="0.25">
      <c r="A196" s="79" t="s">
        <v>240</v>
      </c>
      <c r="B196" s="89">
        <v>0</v>
      </c>
      <c r="C196" s="89">
        <v>0</v>
      </c>
      <c r="D196" s="90">
        <f>B196+C196</f>
        <v>0</v>
      </c>
      <c r="E196" s="81">
        <f t="shared" si="4"/>
        <v>0</v>
      </c>
    </row>
    <row r="197" spans="1:5" ht="13.5" thickBot="1" x14ac:dyDescent="0.25">
      <c r="A197" s="76" t="s">
        <v>0</v>
      </c>
      <c r="B197" s="77">
        <f>SUM(B183:B196)</f>
        <v>9</v>
      </c>
      <c r="C197" s="77">
        <f>SUM(C183:C196)</f>
        <v>55</v>
      </c>
      <c r="D197" s="77">
        <f>SUM(D183:D196)</f>
        <v>64</v>
      </c>
      <c r="E197" s="78">
        <f>SUM(E183:E196)</f>
        <v>100</v>
      </c>
    </row>
    <row r="198" spans="1:5" ht="12.75" x14ac:dyDescent="0.2">
      <c r="A198" s="7"/>
      <c r="B198" s="7"/>
      <c r="C198" s="7"/>
      <c r="D198" s="7"/>
      <c r="E198" s="7"/>
    </row>
    <row r="199" spans="1:5" ht="15.75" customHeight="1" x14ac:dyDescent="0.2">
      <c r="A199" s="123" t="s">
        <v>254</v>
      </c>
      <c r="B199" s="123"/>
      <c r="C199" s="123"/>
      <c r="D199" s="123"/>
      <c r="E199" s="123"/>
    </row>
    <row r="200" spans="1:5" ht="12.75" x14ac:dyDescent="0.2">
      <c r="A200" s="123"/>
      <c r="B200" s="123"/>
      <c r="C200" s="123"/>
      <c r="D200" s="123"/>
      <c r="E200" s="12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9</v>
      </c>
      <c r="C203" s="18">
        <v>55</v>
      </c>
      <c r="D203" s="1">
        <f>SUM(B203:C203)</f>
        <v>64</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9</v>
      </c>
      <c r="C206" s="30">
        <f>SUM(C203:C205)</f>
        <v>55</v>
      </c>
      <c r="D206" s="30">
        <f>SUM(D203:D205)</f>
        <v>64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245</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5"/>
      <c r="B224" s="135"/>
      <c r="C224" s="135"/>
      <c r="D224" s="135"/>
      <c r="E224" s="135"/>
    </row>
    <row r="225" spans="1:5" ht="12.75" x14ac:dyDescent="0.2">
      <c r="A225" s="7" t="s">
        <v>169</v>
      </c>
      <c r="B225" s="7"/>
      <c r="C225" s="7"/>
      <c r="D225" s="7"/>
      <c r="E225" s="7"/>
    </row>
    <row r="226" spans="1:5" ht="12.75" x14ac:dyDescent="0.2"/>
    <row r="227" spans="1:5" ht="12.75" customHeight="1" x14ac:dyDescent="0.2">
      <c r="A227" s="132" t="s">
        <v>260</v>
      </c>
      <c r="B227" s="132"/>
      <c r="C227" s="132"/>
      <c r="D227" s="132"/>
      <c r="E227" s="132"/>
    </row>
    <row r="228" spans="1:5" ht="12.75" x14ac:dyDescent="0.2">
      <c r="A228" s="132"/>
      <c r="B228" s="132"/>
      <c r="C228" s="132"/>
      <c r="D228" s="132"/>
      <c r="E228" s="132"/>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5</v>
      </c>
      <c r="C231" s="10">
        <v>18</v>
      </c>
      <c r="D231" s="10">
        <f>SUM(B231:C231)</f>
        <v>23</v>
      </c>
      <c r="E231" s="4">
        <f>(D231/D$233)*100</f>
        <v>35.9375</v>
      </c>
    </row>
    <row r="232" spans="1:5" ht="13.5" thickBot="1" x14ac:dyDescent="0.25">
      <c r="A232" s="48" t="s">
        <v>63</v>
      </c>
      <c r="B232" s="52">
        <v>4</v>
      </c>
      <c r="C232" s="52">
        <v>37</v>
      </c>
      <c r="D232" s="52">
        <v>41</v>
      </c>
      <c r="E232" s="28">
        <f>(D232/D$233)*100</f>
        <v>64.0625</v>
      </c>
    </row>
    <row r="233" spans="1:5" ht="13.5" thickBot="1" x14ac:dyDescent="0.25">
      <c r="A233" s="29" t="s">
        <v>0</v>
      </c>
      <c r="B233" s="30">
        <f>B231+B232</f>
        <v>9</v>
      </c>
      <c r="C233" s="30">
        <f>C232+C231</f>
        <v>55</v>
      </c>
      <c r="D233" s="30">
        <f>D232+D231</f>
        <v>64</v>
      </c>
      <c r="E233" s="32">
        <f>SUM(E231:E232)</f>
        <v>100</v>
      </c>
    </row>
    <row r="234" spans="1:5" ht="12.75" x14ac:dyDescent="0.2">
      <c r="A234" s="137" t="s">
        <v>157</v>
      </c>
      <c r="B234" s="137"/>
      <c r="C234" s="137"/>
      <c r="D234" s="137"/>
      <c r="E234" s="137"/>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1</v>
      </c>
      <c r="C254" s="24">
        <v>9</v>
      </c>
      <c r="D254" s="3">
        <v>10</v>
      </c>
      <c r="E254" s="4">
        <f>(D254/D$259)*100</f>
        <v>18.181818181818183</v>
      </c>
    </row>
    <row r="255" spans="1:5" ht="12.75" x14ac:dyDescent="0.2">
      <c r="A255" s="26" t="s">
        <v>46</v>
      </c>
      <c r="B255" s="49">
        <v>4</v>
      </c>
      <c r="C255" s="49">
        <v>36</v>
      </c>
      <c r="D255" s="52">
        <v>40</v>
      </c>
      <c r="E255" s="4">
        <f t="shared" ref="E255:E257" si="5">(D255/D$259)*100</f>
        <v>72.727272727272734</v>
      </c>
    </row>
    <row r="256" spans="1:5" ht="12.75" x14ac:dyDescent="0.2">
      <c r="A256" s="2" t="s">
        <v>51</v>
      </c>
      <c r="B256" s="24">
        <v>2</v>
      </c>
      <c r="C256" s="24">
        <v>20</v>
      </c>
      <c r="D256" s="43">
        <v>22</v>
      </c>
      <c r="E256" s="4">
        <f t="shared" si="5"/>
        <v>40</v>
      </c>
    </row>
    <row r="257" spans="1:5" ht="12.75" x14ac:dyDescent="0.2">
      <c r="A257" s="26" t="s">
        <v>24</v>
      </c>
      <c r="B257" s="53">
        <v>0</v>
      </c>
      <c r="C257" s="53">
        <v>6</v>
      </c>
      <c r="D257" s="52">
        <v>6</v>
      </c>
      <c r="E257" s="4">
        <f t="shared" si="5"/>
        <v>10.909090909090908</v>
      </c>
    </row>
    <row r="258" spans="1:5" ht="13.5" thickBot="1" x14ac:dyDescent="0.25">
      <c r="A258" s="69" t="s">
        <v>25</v>
      </c>
      <c r="B258" s="64">
        <v>1</v>
      </c>
      <c r="C258" s="64">
        <v>5</v>
      </c>
      <c r="D258" s="70">
        <v>6</v>
      </c>
      <c r="E258" s="65">
        <f>(D258/D$259)*100</f>
        <v>10.909090909090908</v>
      </c>
    </row>
    <row r="259" spans="1:5" ht="13.5" thickBot="1" x14ac:dyDescent="0.25">
      <c r="A259" s="36" t="s">
        <v>0</v>
      </c>
      <c r="B259" s="30">
        <v>1</v>
      </c>
      <c r="C259" s="30">
        <f>SUM(C254:C258)</f>
        <v>76</v>
      </c>
      <c r="D259" s="30">
        <v>55</v>
      </c>
      <c r="E259" s="146">
        <f>SUM(E254:E258)</f>
        <v>152.72727272727275</v>
      </c>
    </row>
    <row r="260" spans="1:5" ht="12.75" x14ac:dyDescent="0.2">
      <c r="A260" s="7"/>
      <c r="B260" s="7"/>
      <c r="C260" s="7"/>
      <c r="D260" s="7"/>
      <c r="E260" s="145"/>
    </row>
    <row r="261" spans="1:5" ht="12.75" customHeight="1" thickBot="1" x14ac:dyDescent="0.25"/>
    <row r="262" spans="1:5" ht="12.75" customHeight="1" x14ac:dyDescent="0.2">
      <c r="A262" s="137" t="s">
        <v>160</v>
      </c>
      <c r="B262" s="137"/>
      <c r="C262" s="137"/>
      <c r="D262" s="137"/>
      <c r="E262" s="13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3" t="s">
        <v>236</v>
      </c>
      <c r="B282" s="133"/>
      <c r="C282" s="133"/>
      <c r="D282" s="133"/>
      <c r="E282" s="133"/>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4</v>
      </c>
      <c r="C285" s="24">
        <v>34</v>
      </c>
      <c r="D285" s="22">
        <v>38</v>
      </c>
      <c r="E285" s="20">
        <f t="shared" ref="E285:E292" si="6">(D285/D$292)*100</f>
        <v>70.370370370370367</v>
      </c>
    </row>
    <row r="286" spans="1:5" ht="12.75" x14ac:dyDescent="0.2">
      <c r="A286" s="26" t="s">
        <v>1</v>
      </c>
      <c r="B286" s="53">
        <v>1</v>
      </c>
      <c r="C286" s="53">
        <v>0</v>
      </c>
      <c r="D286" s="50">
        <f>SUM(B286+C286)</f>
        <v>1</v>
      </c>
      <c r="E286" s="51">
        <f t="shared" si="6"/>
        <v>1.8518518518518516</v>
      </c>
    </row>
    <row r="287" spans="1:5" ht="12.75" x14ac:dyDescent="0.2">
      <c r="A287" s="21" t="s">
        <v>103</v>
      </c>
      <c r="B287" s="24">
        <v>1</v>
      </c>
      <c r="C287" s="24">
        <v>1</v>
      </c>
      <c r="D287" s="22">
        <f>SUM(B287:C287)</f>
        <v>2</v>
      </c>
      <c r="E287" s="20">
        <f t="shared" si="6"/>
        <v>3.7037037037037033</v>
      </c>
    </row>
    <row r="288" spans="1:5" ht="12.75" x14ac:dyDescent="0.2">
      <c r="A288" s="26" t="s">
        <v>28</v>
      </c>
      <c r="B288" s="53">
        <v>0</v>
      </c>
      <c r="C288" s="53">
        <v>1</v>
      </c>
      <c r="D288" s="50">
        <f>SUM(B288:C288)</f>
        <v>1</v>
      </c>
      <c r="E288" s="51">
        <f t="shared" si="6"/>
        <v>1.8518518518518516</v>
      </c>
    </row>
    <row r="289" spans="1:5" ht="12.75" x14ac:dyDescent="0.2">
      <c r="A289" s="2" t="s">
        <v>29</v>
      </c>
      <c r="B289" s="24">
        <v>0</v>
      </c>
      <c r="C289" s="24">
        <v>0</v>
      </c>
      <c r="D289" s="22">
        <v>0</v>
      </c>
      <c r="E289" s="20">
        <f t="shared" si="6"/>
        <v>0</v>
      </c>
    </row>
    <row r="290" spans="1:5" ht="12.75" x14ac:dyDescent="0.2">
      <c r="A290" s="26" t="s">
        <v>30</v>
      </c>
      <c r="B290" s="53">
        <v>0</v>
      </c>
      <c r="C290" s="53">
        <v>0</v>
      </c>
      <c r="D290" s="50">
        <f>SUM(B290:C290)</f>
        <v>0</v>
      </c>
      <c r="E290" s="51">
        <f t="shared" si="6"/>
        <v>0</v>
      </c>
    </row>
    <row r="291" spans="1:5" ht="13.5" thickBot="1" x14ac:dyDescent="0.25">
      <c r="A291" s="69" t="s">
        <v>262</v>
      </c>
      <c r="B291" s="24">
        <v>1</v>
      </c>
      <c r="C291" s="24">
        <v>11</v>
      </c>
      <c r="D291" s="22">
        <f>SUM(B291:C291)</f>
        <v>12</v>
      </c>
      <c r="E291" s="23">
        <f t="shared" si="6"/>
        <v>22.222222222222221</v>
      </c>
    </row>
    <row r="292" spans="1:5" ht="13.5" thickBot="1" x14ac:dyDescent="0.25">
      <c r="A292" s="29" t="s">
        <v>0</v>
      </c>
      <c r="B292" s="30">
        <f>SUM(B285:B291)</f>
        <v>7</v>
      </c>
      <c r="C292" s="30">
        <f>SUM(C285:C291)</f>
        <v>47</v>
      </c>
      <c r="D292" s="30">
        <f>SUM(D285:D291)</f>
        <v>54</v>
      </c>
      <c r="E292" s="32">
        <f t="shared" si="6"/>
        <v>100</v>
      </c>
    </row>
    <row r="293" spans="1:5" ht="12.75" x14ac:dyDescent="0.2">
      <c r="A293" s="137" t="s">
        <v>162</v>
      </c>
      <c r="B293" s="137"/>
      <c r="C293" s="137"/>
      <c r="D293" s="137"/>
      <c r="E293" s="137"/>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2" t="s">
        <v>179</v>
      </c>
      <c r="B4" s="122"/>
      <c r="C4" s="122"/>
      <c r="D4" s="122"/>
      <c r="E4" s="122"/>
    </row>
    <row r="5" spans="1:13" ht="40.5" customHeight="1" x14ac:dyDescent="0.2">
      <c r="A5" s="123" t="s">
        <v>180</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37" t="s">
        <v>143</v>
      </c>
      <c r="B33" s="137"/>
      <c r="C33" s="137"/>
      <c r="D33" s="137"/>
      <c r="E33" s="137"/>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28" t="s">
        <v>149</v>
      </c>
      <c r="B78" s="128"/>
      <c r="C78" s="128"/>
      <c r="D78" s="128"/>
      <c r="E78" s="128"/>
    </row>
    <row r="79" spans="1:14" ht="27.75" customHeight="1" x14ac:dyDescent="0.2">
      <c r="A79" s="123" t="s">
        <v>188</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28" t="s">
        <v>155</v>
      </c>
      <c r="B123" s="128"/>
      <c r="C123" s="128"/>
      <c r="D123" s="128"/>
      <c r="E123" s="128"/>
    </row>
    <row r="124" spans="1:5" x14ac:dyDescent="0.2"/>
    <row r="125" spans="1:5" ht="34.5" customHeight="1" thickBot="1" x14ac:dyDescent="0.3">
      <c r="A125" s="131" t="s">
        <v>156</v>
      </c>
      <c r="B125" s="131"/>
      <c r="C125" s="131"/>
      <c r="D125" s="131"/>
      <c r="E125" s="131"/>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28" t="s">
        <v>157</v>
      </c>
      <c r="B139" s="128"/>
      <c r="C139" s="128"/>
      <c r="D139" s="128"/>
      <c r="E139" s="128"/>
    </row>
    <row r="140" spans="1:5" x14ac:dyDescent="0.2"/>
    <row r="141" spans="1:5" ht="33" customHeight="1" thickBot="1" x14ac:dyDescent="0.25">
      <c r="A141" s="134" t="s">
        <v>158</v>
      </c>
      <c r="B141" s="134"/>
      <c r="C141" s="134"/>
      <c r="D141" s="134"/>
      <c r="E141" s="134"/>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28" t="s">
        <v>160</v>
      </c>
      <c r="B152" s="128"/>
      <c r="C152" s="128"/>
      <c r="D152" s="128"/>
      <c r="E152" s="128"/>
    </row>
    <row r="153" spans="1:5" x14ac:dyDescent="0.2"/>
    <row r="154" spans="1:5" ht="30.75" customHeight="1" x14ac:dyDescent="0.2">
      <c r="A154" s="123" t="s">
        <v>189</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28" t="s">
        <v>162</v>
      </c>
      <c r="B161" s="128"/>
      <c r="C161" s="128"/>
      <c r="D161" s="128"/>
      <c r="E161" s="128"/>
    </row>
    <row r="162" spans="1:5" x14ac:dyDescent="0.2"/>
    <row r="163" spans="1:5" ht="27" customHeight="1" x14ac:dyDescent="0.2">
      <c r="A163" s="134" t="s">
        <v>161</v>
      </c>
      <c r="B163" s="134"/>
      <c r="C163" s="134"/>
      <c r="D163" s="134"/>
      <c r="E163" s="134"/>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28" t="s">
        <v>163</v>
      </c>
      <c r="B178" s="128"/>
      <c r="C178" s="128"/>
      <c r="D178" s="128"/>
      <c r="E178" s="128"/>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6" t="s">
        <v>190</v>
      </c>
      <c r="B200" s="136"/>
      <c r="C200" s="136"/>
      <c r="D200" s="136"/>
      <c r="E200" s="136"/>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2" t="s">
        <v>191</v>
      </c>
      <c r="B217" s="132"/>
      <c r="C217" s="132"/>
      <c r="D217" s="132"/>
      <c r="E217" s="132"/>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37" t="s">
        <v>170</v>
      </c>
      <c r="B223" s="137"/>
      <c r="C223" s="137"/>
      <c r="D223" s="137"/>
      <c r="E223" s="137"/>
      <c r="F223" s="82"/>
    </row>
    <row r="224" spans="1:6" x14ac:dyDescent="0.2">
      <c r="A224" s="82"/>
      <c r="B224" s="3"/>
      <c r="C224" s="3"/>
      <c r="D224" s="3"/>
      <c r="E224" s="8"/>
      <c r="F224" s="82"/>
    </row>
    <row r="225" spans="1:6" ht="32.25" customHeight="1" x14ac:dyDescent="0.2">
      <c r="A225" s="138"/>
      <c r="B225" s="138"/>
      <c r="C225" s="138"/>
      <c r="D225" s="138"/>
      <c r="E225" s="13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37" t="s">
        <v>172</v>
      </c>
      <c r="B234" s="137"/>
      <c r="C234" s="137"/>
      <c r="D234" s="137"/>
      <c r="E234" s="137"/>
    </row>
    <row r="235" spans="1:6" x14ac:dyDescent="0.2">
      <c r="A235" s="91"/>
      <c r="B235" s="91"/>
      <c r="C235" s="91"/>
      <c r="D235" s="91"/>
      <c r="E235" s="91"/>
    </row>
    <row r="236" spans="1:6" ht="12" customHeight="1" x14ac:dyDescent="0.2">
      <c r="A236" s="134"/>
      <c r="B236" s="134"/>
      <c r="C236" s="134"/>
      <c r="D236" s="134"/>
      <c r="E236" s="134"/>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37" t="s">
        <v>173</v>
      </c>
      <c r="B247" s="137"/>
      <c r="C247" s="137"/>
      <c r="D247" s="137"/>
      <c r="E247" s="137"/>
    </row>
    <row r="248" spans="1:5" x14ac:dyDescent="0.2"/>
    <row r="249" spans="1:5" x14ac:dyDescent="0.2"/>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2" t="s">
        <v>181</v>
      </c>
      <c r="B4" s="122"/>
      <c r="C4" s="122"/>
      <c r="D4" s="122"/>
      <c r="E4" s="122"/>
    </row>
    <row r="5" spans="1:13" ht="40.5" customHeight="1" x14ac:dyDescent="0.2">
      <c r="A5" s="123" t="s">
        <v>182</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28" t="s">
        <v>149</v>
      </c>
      <c r="B78" s="128"/>
      <c r="C78" s="128"/>
      <c r="D78" s="128"/>
      <c r="E78" s="128"/>
    </row>
    <row r="79" spans="1:14" ht="27"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28" t="s">
        <v>155</v>
      </c>
      <c r="B123" s="128"/>
      <c r="C123" s="128"/>
      <c r="D123" s="128"/>
      <c r="E123" s="128"/>
    </row>
    <row r="125" spans="1:5" ht="34.5" customHeight="1" thickBot="1" x14ac:dyDescent="0.3">
      <c r="A125" s="131" t="s">
        <v>156</v>
      </c>
      <c r="B125" s="131"/>
      <c r="C125" s="131"/>
      <c r="D125" s="131"/>
      <c r="E125" s="131"/>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28" t="s">
        <v>157</v>
      </c>
      <c r="B139" s="128"/>
      <c r="C139" s="128"/>
      <c r="D139" s="128"/>
      <c r="E139" s="128"/>
    </row>
    <row r="141" spans="1:5" ht="28.5" customHeight="1" thickBot="1" x14ac:dyDescent="0.25">
      <c r="A141" s="134" t="s">
        <v>158</v>
      </c>
      <c r="B141" s="134"/>
      <c r="C141" s="134"/>
      <c r="D141" s="134"/>
      <c r="E141" s="134"/>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28" t="s">
        <v>160</v>
      </c>
      <c r="B152" s="128"/>
      <c r="C152" s="128"/>
      <c r="D152" s="128"/>
      <c r="E152" s="128"/>
    </row>
    <row r="154" spans="1:5" ht="30.75" customHeight="1" x14ac:dyDescent="0.2">
      <c r="A154" s="123" t="s">
        <v>193</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28" t="s">
        <v>162</v>
      </c>
      <c r="B161" s="128"/>
      <c r="C161" s="128"/>
      <c r="D161" s="128"/>
      <c r="E161" s="128"/>
    </row>
    <row r="163" spans="1:5" ht="27" customHeight="1" x14ac:dyDescent="0.2">
      <c r="A163" s="134" t="s">
        <v>161</v>
      </c>
      <c r="B163" s="134"/>
      <c r="C163" s="134"/>
      <c r="D163" s="134"/>
      <c r="E163" s="134"/>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28" t="s">
        <v>163</v>
      </c>
      <c r="B178" s="128"/>
      <c r="C178" s="128"/>
      <c r="D178" s="128"/>
      <c r="E178" s="128"/>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6" t="s">
        <v>194</v>
      </c>
      <c r="B200" s="136"/>
      <c r="C200" s="136"/>
      <c r="D200" s="136"/>
      <c r="E200" s="136"/>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2" t="s">
        <v>195</v>
      </c>
      <c r="B217" s="132"/>
      <c r="C217" s="132"/>
      <c r="D217" s="132"/>
      <c r="E217" s="132"/>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37" t="s">
        <v>170</v>
      </c>
      <c r="B223" s="137"/>
      <c r="C223" s="137"/>
      <c r="D223" s="137"/>
      <c r="E223" s="137"/>
      <c r="F223" s="82"/>
    </row>
    <row r="224" spans="1:6" x14ac:dyDescent="0.2">
      <c r="A224" s="82"/>
      <c r="B224" s="3"/>
      <c r="C224" s="3"/>
      <c r="D224" s="3"/>
      <c r="E224" s="8"/>
      <c r="F224" s="82"/>
    </row>
    <row r="225" spans="1:6" ht="32.25" customHeight="1" x14ac:dyDescent="0.2">
      <c r="A225" s="138"/>
      <c r="B225" s="138"/>
      <c r="C225" s="138"/>
      <c r="D225" s="138"/>
      <c r="E225" s="13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37" t="s">
        <v>172</v>
      </c>
      <c r="B234" s="137"/>
      <c r="C234" s="137"/>
      <c r="D234" s="137"/>
      <c r="E234" s="137"/>
    </row>
    <row r="235" spans="1:6" x14ac:dyDescent="0.2">
      <c r="A235" s="91"/>
      <c r="B235" s="91"/>
      <c r="C235" s="91"/>
      <c r="D235" s="91"/>
      <c r="E235" s="91"/>
    </row>
    <row r="236" spans="1:6" ht="36.75" customHeight="1" x14ac:dyDescent="0.2">
      <c r="A236" s="134"/>
      <c r="B236" s="134"/>
      <c r="C236" s="134"/>
      <c r="D236" s="134"/>
      <c r="E236" s="134"/>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37" t="s">
        <v>173</v>
      </c>
      <c r="B247" s="137"/>
      <c r="C247" s="137"/>
      <c r="D247" s="137"/>
      <c r="E247" s="137"/>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2" t="s">
        <v>196</v>
      </c>
      <c r="B4" s="122"/>
      <c r="C4" s="122"/>
      <c r="D4" s="122"/>
      <c r="E4" s="122"/>
    </row>
    <row r="5" spans="1:13" ht="40.5" customHeight="1" x14ac:dyDescent="0.2">
      <c r="A5" s="123" t="s">
        <v>197</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37" t="s">
        <v>143</v>
      </c>
      <c r="B33" s="137"/>
      <c r="C33" s="137"/>
      <c r="D33" s="137"/>
      <c r="E33" s="137"/>
      <c r="N33" s="27"/>
    </row>
    <row r="34" spans="1:14" x14ac:dyDescent="0.2">
      <c r="A34" s="19"/>
      <c r="B34" s="18"/>
      <c r="C34" s="19"/>
      <c r="D34" s="19"/>
      <c r="E34" s="19"/>
      <c r="N34" s="27"/>
    </row>
    <row r="35" spans="1:14" ht="28.5" customHeight="1" thickBot="1" x14ac:dyDescent="0.25">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28" t="s">
        <v>149</v>
      </c>
      <c r="B78" s="128"/>
      <c r="C78" s="128"/>
      <c r="D78" s="128"/>
      <c r="E78" s="128"/>
    </row>
    <row r="79" spans="1:14" ht="26.25" customHeight="1" x14ac:dyDescent="0.2">
      <c r="A79" s="123" t="s">
        <v>150</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28" t="s">
        <v>155</v>
      </c>
      <c r="B123" s="128"/>
      <c r="C123" s="128"/>
      <c r="D123" s="128"/>
      <c r="E123" s="128"/>
    </row>
    <row r="125" spans="1:5" ht="34.5" customHeight="1" thickBot="1" x14ac:dyDescent="0.3">
      <c r="A125" s="131" t="s">
        <v>156</v>
      </c>
      <c r="B125" s="131"/>
      <c r="C125" s="131"/>
      <c r="D125" s="131"/>
      <c r="E125" s="131"/>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28" t="s">
        <v>157</v>
      </c>
      <c r="B139" s="128"/>
      <c r="C139" s="128"/>
      <c r="D139" s="128"/>
      <c r="E139" s="128"/>
    </row>
    <row r="141" spans="1:5" ht="27.75" customHeight="1" thickBot="1" x14ac:dyDescent="0.25">
      <c r="A141" s="134" t="s">
        <v>158</v>
      </c>
      <c r="B141" s="134"/>
      <c r="C141" s="134"/>
      <c r="D141" s="134"/>
      <c r="E141" s="134"/>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28" t="s">
        <v>160</v>
      </c>
      <c r="B152" s="128"/>
      <c r="C152" s="128"/>
      <c r="D152" s="128"/>
      <c r="E152" s="128"/>
    </row>
    <row r="154" spans="1:5" ht="30.75" customHeight="1" x14ac:dyDescent="0.2">
      <c r="A154" s="123" t="s">
        <v>198</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28" t="s">
        <v>162</v>
      </c>
      <c r="B161" s="128"/>
      <c r="C161" s="128"/>
      <c r="D161" s="128"/>
      <c r="E161" s="128"/>
    </row>
    <row r="163" spans="1:5" ht="27" customHeight="1" x14ac:dyDescent="0.2">
      <c r="A163" s="134" t="s">
        <v>161</v>
      </c>
      <c r="B163" s="134"/>
      <c r="C163" s="134"/>
      <c r="D163" s="134"/>
      <c r="E163" s="134"/>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28" t="s">
        <v>163</v>
      </c>
      <c r="B178" s="128"/>
      <c r="C178" s="128"/>
      <c r="D178" s="128"/>
      <c r="E178" s="128"/>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6" t="s">
        <v>199</v>
      </c>
      <c r="B200" s="136"/>
      <c r="C200" s="136"/>
      <c r="D200" s="136"/>
      <c r="E200" s="136"/>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2" t="s">
        <v>200</v>
      </c>
      <c r="B217" s="132"/>
      <c r="C217" s="132"/>
      <c r="D217" s="132"/>
      <c r="E217" s="132"/>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37" t="s">
        <v>170</v>
      </c>
      <c r="B223" s="137"/>
      <c r="C223" s="137"/>
      <c r="D223" s="137"/>
      <c r="E223" s="137"/>
      <c r="F223" s="82"/>
    </row>
    <row r="224" spans="1:6" x14ac:dyDescent="0.2">
      <c r="A224" s="82"/>
      <c r="B224" s="3"/>
      <c r="C224" s="3"/>
      <c r="D224" s="3"/>
      <c r="E224" s="8"/>
      <c r="F224" s="82"/>
    </row>
    <row r="225" spans="1:6" ht="36.75" customHeight="1" x14ac:dyDescent="0.2">
      <c r="A225" s="132" t="s">
        <v>178</v>
      </c>
      <c r="B225" s="132"/>
      <c r="C225" s="132"/>
      <c r="D225" s="132"/>
      <c r="E225" s="132"/>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37" t="s">
        <v>172</v>
      </c>
      <c r="B234" s="137"/>
      <c r="C234" s="137"/>
      <c r="D234" s="137"/>
      <c r="E234" s="137"/>
    </row>
    <row r="235" spans="1:6" x14ac:dyDescent="0.2">
      <c r="A235" s="91"/>
      <c r="B235" s="91"/>
      <c r="C235" s="91"/>
      <c r="D235" s="91"/>
      <c r="E235" s="91"/>
    </row>
    <row r="236" spans="1:6" ht="36.75" customHeight="1" thickBot="1" x14ac:dyDescent="0.25">
      <c r="A236" s="134" t="s">
        <v>201</v>
      </c>
      <c r="B236" s="134"/>
      <c r="C236" s="134"/>
      <c r="D236" s="134"/>
      <c r="E236" s="134"/>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37" t="s">
        <v>173</v>
      </c>
      <c r="B246" s="137"/>
      <c r="C246" s="137"/>
      <c r="D246" s="137"/>
      <c r="E246" s="137"/>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2" t="s">
        <v>202</v>
      </c>
      <c r="B4" s="122"/>
      <c r="C4" s="122"/>
      <c r="D4" s="122"/>
      <c r="E4" s="122"/>
    </row>
    <row r="5" spans="1:13" ht="40.5" customHeight="1" x14ac:dyDescent="0.2">
      <c r="A5" s="123" t="s">
        <v>203</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37" t="s">
        <v>143</v>
      </c>
      <c r="B33" s="137"/>
      <c r="C33" s="137"/>
      <c r="D33" s="137"/>
      <c r="E33" s="137"/>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28" t="s">
        <v>149</v>
      </c>
      <c r="B78" s="128"/>
      <c r="C78" s="128"/>
      <c r="D78" s="128"/>
      <c r="E78" s="128"/>
    </row>
    <row r="79" spans="1:14" ht="24.75" customHeight="1" x14ac:dyDescent="0.2">
      <c r="A79" s="123" t="s">
        <v>150</v>
      </c>
      <c r="B79" s="123"/>
      <c r="C79" s="123"/>
      <c r="D79" s="123"/>
      <c r="E79" s="123"/>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28" t="s">
        <v>155</v>
      </c>
      <c r="B123" s="128"/>
      <c r="C123" s="128"/>
      <c r="D123" s="128"/>
      <c r="E123" s="128"/>
    </row>
    <row r="125" spans="1:5" ht="31.5" customHeight="1" thickBot="1" x14ac:dyDescent="0.3">
      <c r="A125" s="131" t="s">
        <v>156</v>
      </c>
      <c r="B125" s="131"/>
      <c r="C125" s="131"/>
      <c r="D125" s="131"/>
      <c r="E125" s="131"/>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28" t="s">
        <v>157</v>
      </c>
      <c r="B139" s="128"/>
      <c r="C139" s="128"/>
      <c r="D139" s="128"/>
      <c r="E139" s="128"/>
    </row>
    <row r="141" spans="1:5" ht="27" customHeight="1" thickBot="1" x14ac:dyDescent="0.25">
      <c r="A141" s="134" t="s">
        <v>158</v>
      </c>
      <c r="B141" s="134"/>
      <c r="C141" s="134"/>
      <c r="D141" s="134"/>
      <c r="E141" s="134"/>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28" t="s">
        <v>160</v>
      </c>
      <c r="B152" s="128"/>
      <c r="C152" s="128"/>
      <c r="D152" s="128"/>
      <c r="E152" s="128"/>
    </row>
    <row r="154" spans="1:5" ht="30.75" customHeight="1" x14ac:dyDescent="0.2">
      <c r="A154" s="123" t="s">
        <v>204</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28" t="s">
        <v>162</v>
      </c>
      <c r="B161" s="128"/>
      <c r="C161" s="128"/>
      <c r="D161" s="128"/>
      <c r="E161" s="128"/>
    </row>
    <row r="163" spans="1:5" ht="27" customHeight="1" x14ac:dyDescent="0.2">
      <c r="A163" s="134" t="s">
        <v>161</v>
      </c>
      <c r="B163" s="134"/>
      <c r="C163" s="134"/>
      <c r="D163" s="134"/>
      <c r="E163" s="134"/>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28" t="s">
        <v>163</v>
      </c>
      <c r="B178" s="128"/>
      <c r="C178" s="128"/>
      <c r="D178" s="128"/>
      <c r="E178" s="128"/>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6" t="s">
        <v>205</v>
      </c>
      <c r="B200" s="136"/>
      <c r="C200" s="136"/>
      <c r="D200" s="136"/>
      <c r="E200" s="136"/>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2" t="s">
        <v>206</v>
      </c>
      <c r="B217" s="132"/>
      <c r="C217" s="132"/>
      <c r="D217" s="132"/>
      <c r="E217" s="132"/>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37" t="s">
        <v>170</v>
      </c>
      <c r="B223" s="137"/>
      <c r="C223" s="137"/>
      <c r="D223" s="137"/>
      <c r="E223" s="137"/>
      <c r="F223" s="82"/>
    </row>
    <row r="224" spans="1:6" x14ac:dyDescent="0.2">
      <c r="A224" s="82"/>
      <c r="B224" s="3"/>
      <c r="C224" s="3"/>
      <c r="D224" s="3"/>
      <c r="E224" s="8"/>
      <c r="F224" s="82"/>
    </row>
    <row r="225" spans="1:6" ht="32.25" customHeight="1" x14ac:dyDescent="0.2">
      <c r="A225" s="138" t="s">
        <v>207</v>
      </c>
      <c r="B225" s="138"/>
      <c r="C225" s="138"/>
      <c r="D225" s="138"/>
      <c r="E225" s="13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37" t="s">
        <v>172</v>
      </c>
      <c r="B234" s="137"/>
      <c r="C234" s="137"/>
      <c r="D234" s="137"/>
      <c r="E234" s="137"/>
    </row>
    <row r="235" spans="1:6" x14ac:dyDescent="0.2">
      <c r="A235" s="91"/>
      <c r="B235" s="91"/>
      <c r="C235" s="91"/>
      <c r="D235" s="91"/>
      <c r="E235" s="91"/>
    </row>
    <row r="236" spans="1:6" ht="36.75" customHeight="1" x14ac:dyDescent="0.2">
      <c r="A236" s="134" t="s">
        <v>174</v>
      </c>
      <c r="B236" s="134"/>
      <c r="C236" s="134"/>
      <c r="D236" s="134"/>
      <c r="E236" s="134"/>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37" t="s">
        <v>173</v>
      </c>
      <c r="B247" s="137"/>
      <c r="C247" s="137"/>
      <c r="D247" s="137"/>
      <c r="E247" s="137"/>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2" t="s">
        <v>208</v>
      </c>
      <c r="B4" s="122"/>
      <c r="C4" s="122"/>
      <c r="D4" s="122"/>
      <c r="E4" s="122"/>
    </row>
    <row r="5" spans="1:13" ht="40.5" customHeight="1" x14ac:dyDescent="0.2">
      <c r="A5" s="123" t="s">
        <v>176</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37" t="s">
        <v>143</v>
      </c>
      <c r="B33" s="137"/>
      <c r="C33" s="137"/>
      <c r="D33" s="137"/>
      <c r="E33" s="137"/>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28" t="s">
        <v>149</v>
      </c>
      <c r="B78" s="128"/>
      <c r="C78" s="128"/>
      <c r="D78" s="128"/>
      <c r="E78" s="128"/>
    </row>
    <row r="79" spans="1:14" ht="28.5"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28" t="s">
        <v>155</v>
      </c>
      <c r="B123" s="128"/>
      <c r="C123" s="128"/>
      <c r="D123" s="128"/>
      <c r="E123" s="128"/>
    </row>
    <row r="125" spans="1:5" ht="34.5" customHeight="1" thickBot="1" x14ac:dyDescent="0.3">
      <c r="A125" s="131" t="s">
        <v>156</v>
      </c>
      <c r="B125" s="131"/>
      <c r="C125" s="131"/>
      <c r="D125" s="131"/>
      <c r="E125" s="131"/>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28" t="s">
        <v>157</v>
      </c>
      <c r="B139" s="128"/>
      <c r="C139" s="128"/>
      <c r="D139" s="128"/>
      <c r="E139" s="128"/>
    </row>
    <row r="141" spans="1:5" ht="28.5" customHeight="1" thickBot="1" x14ac:dyDescent="0.25">
      <c r="A141" s="134" t="s">
        <v>158</v>
      </c>
      <c r="B141" s="134"/>
      <c r="C141" s="134"/>
      <c r="D141" s="134"/>
      <c r="E141" s="134"/>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28" t="s">
        <v>160</v>
      </c>
      <c r="B152" s="128"/>
      <c r="C152" s="128"/>
      <c r="D152" s="128"/>
      <c r="E152" s="128"/>
    </row>
    <row r="154" spans="1:5" ht="30.75" customHeight="1" x14ac:dyDescent="0.2">
      <c r="A154" s="123" t="s">
        <v>209</v>
      </c>
      <c r="B154" s="123"/>
      <c r="C154" s="123"/>
      <c r="D154" s="123"/>
      <c r="E154" s="12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28" t="s">
        <v>162</v>
      </c>
      <c r="B161" s="128"/>
      <c r="C161" s="128"/>
      <c r="D161" s="128"/>
      <c r="E161" s="128"/>
    </row>
    <row r="163" spans="1:5" ht="27" customHeight="1" x14ac:dyDescent="0.2">
      <c r="A163" s="134" t="s">
        <v>161</v>
      </c>
      <c r="B163" s="134"/>
      <c r="C163" s="134"/>
      <c r="D163" s="134"/>
      <c r="E163" s="134"/>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28" t="s">
        <v>163</v>
      </c>
      <c r="B178" s="128"/>
      <c r="C178" s="128"/>
      <c r="D178" s="128"/>
      <c r="E178" s="128"/>
    </row>
    <row r="179" spans="1:5" ht="38.25" customHeight="1" x14ac:dyDescent="0.2">
      <c r="A179" s="123" t="s">
        <v>164</v>
      </c>
      <c r="B179" s="123"/>
      <c r="C179" s="123"/>
      <c r="D179" s="123"/>
      <c r="E179" s="12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6" t="s">
        <v>210</v>
      </c>
      <c r="B200" s="136"/>
      <c r="C200" s="136"/>
      <c r="D200" s="136"/>
      <c r="E200" s="136"/>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2" t="s">
        <v>211</v>
      </c>
      <c r="B217" s="132"/>
      <c r="C217" s="132"/>
      <c r="D217" s="132"/>
      <c r="E217" s="132"/>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37" t="s">
        <v>170</v>
      </c>
      <c r="B223" s="137"/>
      <c r="C223" s="137"/>
      <c r="D223" s="137"/>
      <c r="E223" s="137"/>
      <c r="F223" s="82"/>
    </row>
    <row r="224" spans="1:6" x14ac:dyDescent="0.2">
      <c r="A224" s="82"/>
      <c r="B224" s="3"/>
      <c r="C224" s="3"/>
      <c r="D224" s="3"/>
      <c r="E224" s="8"/>
      <c r="F224" s="82"/>
    </row>
    <row r="225" spans="1:6" ht="32.25" customHeight="1" x14ac:dyDescent="0.2">
      <c r="A225" s="138" t="s">
        <v>212</v>
      </c>
      <c r="B225" s="138"/>
      <c r="C225" s="138"/>
      <c r="D225" s="138"/>
      <c r="E225" s="13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37" t="s">
        <v>172</v>
      </c>
      <c r="B234" s="137"/>
      <c r="C234" s="137"/>
      <c r="D234" s="137"/>
      <c r="E234" s="137"/>
    </row>
    <row r="235" spans="1:6" x14ac:dyDescent="0.2">
      <c r="A235" s="91"/>
      <c r="B235" s="91"/>
      <c r="C235" s="91"/>
      <c r="D235" s="91"/>
      <c r="E235" s="91"/>
    </row>
    <row r="236" spans="1:6" ht="36.75" customHeight="1" x14ac:dyDescent="0.2">
      <c r="A236" s="134" t="s">
        <v>174</v>
      </c>
      <c r="B236" s="134"/>
      <c r="C236" s="134"/>
      <c r="D236" s="134"/>
      <c r="E236" s="134"/>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37" t="s">
        <v>173</v>
      </c>
      <c r="B247" s="137"/>
      <c r="C247" s="137"/>
      <c r="D247" s="137"/>
      <c r="E247" s="137"/>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2" t="s">
        <v>139</v>
      </c>
      <c r="B4" s="122"/>
      <c r="C4" s="122"/>
      <c r="D4" s="122"/>
      <c r="E4" s="122"/>
    </row>
    <row r="5" spans="1:13" ht="40.5" customHeight="1" x14ac:dyDescent="0.2">
      <c r="A5" s="123" t="s">
        <v>176</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25" t="s">
        <v>141</v>
      </c>
      <c r="B16" s="125"/>
      <c r="C16" s="125"/>
      <c r="D16" s="125"/>
      <c r="E16" s="125"/>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28" t="s">
        <v>149</v>
      </c>
      <c r="B78" s="128"/>
      <c r="C78" s="128"/>
      <c r="D78" s="128"/>
      <c r="E78" s="128"/>
    </row>
    <row r="79" spans="1:14" ht="27.75"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28" t="s">
        <v>155</v>
      </c>
      <c r="B123" s="128"/>
      <c r="C123" s="128"/>
      <c r="D123" s="128"/>
      <c r="E123" s="128"/>
    </row>
    <row r="125" spans="1:5" ht="34.5" customHeight="1" x14ac:dyDescent="0.25">
      <c r="A125" s="131" t="s">
        <v>156</v>
      </c>
      <c r="B125" s="131"/>
      <c r="C125" s="131"/>
      <c r="D125" s="131"/>
      <c r="E125" s="131"/>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28" t="s">
        <v>157</v>
      </c>
      <c r="B140" s="128"/>
      <c r="C140" s="128"/>
      <c r="D140" s="128"/>
      <c r="E140" s="128"/>
    </row>
    <row r="142" spans="1:5" ht="42" customHeight="1" x14ac:dyDescent="0.2">
      <c r="A142" s="133" t="s">
        <v>158</v>
      </c>
      <c r="B142" s="133"/>
      <c r="C142" s="133"/>
      <c r="D142" s="133"/>
      <c r="E142" s="133"/>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28" t="s">
        <v>160</v>
      </c>
      <c r="B154" s="128"/>
      <c r="C154" s="128"/>
      <c r="D154" s="128"/>
      <c r="E154" s="128"/>
    </row>
    <row r="156" spans="1:5" ht="30.75" customHeight="1" x14ac:dyDescent="0.2">
      <c r="A156" s="123" t="s">
        <v>159</v>
      </c>
      <c r="B156" s="123"/>
      <c r="C156" s="123"/>
      <c r="D156" s="123"/>
      <c r="E156" s="12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28" t="s">
        <v>162</v>
      </c>
      <c r="B163" s="128"/>
      <c r="C163" s="128"/>
      <c r="D163" s="128"/>
      <c r="E163" s="128"/>
    </row>
    <row r="165" spans="1:5" ht="27" customHeight="1" x14ac:dyDescent="0.2">
      <c r="A165" s="134" t="s">
        <v>161</v>
      </c>
      <c r="B165" s="134"/>
      <c r="C165" s="134"/>
      <c r="D165" s="134"/>
      <c r="E165" s="134"/>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28" t="s">
        <v>163</v>
      </c>
      <c r="B180" s="128"/>
      <c r="C180" s="128"/>
      <c r="D180" s="128"/>
      <c r="E180" s="128"/>
    </row>
    <row r="181" spans="1:5" ht="38.25" customHeight="1" x14ac:dyDescent="0.2">
      <c r="A181" s="123" t="s">
        <v>164</v>
      </c>
      <c r="B181" s="123"/>
      <c r="C181" s="123"/>
      <c r="D181" s="123"/>
      <c r="E181" s="12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35" t="s">
        <v>165</v>
      </c>
      <c r="B195" s="135"/>
      <c r="C195" s="135"/>
      <c r="D195" s="135"/>
      <c r="E195" s="135"/>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6" t="s">
        <v>166</v>
      </c>
      <c r="B202" s="136"/>
      <c r="C202" s="136"/>
      <c r="D202" s="136"/>
      <c r="E202" s="136"/>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2" t="s">
        <v>168</v>
      </c>
      <c r="B219" s="132"/>
      <c r="C219" s="132"/>
      <c r="D219" s="132"/>
      <c r="E219" s="132"/>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37" t="s">
        <v>170</v>
      </c>
      <c r="B225" s="137"/>
      <c r="C225" s="137"/>
      <c r="D225" s="137"/>
      <c r="E225" s="137"/>
      <c r="F225" s="82"/>
    </row>
    <row r="226" spans="1:6" x14ac:dyDescent="0.2">
      <c r="A226" s="82"/>
      <c r="B226" s="3"/>
      <c r="C226" s="3"/>
      <c r="D226" s="3"/>
      <c r="E226" s="8"/>
      <c r="F226" s="82"/>
    </row>
    <row r="227" spans="1:6" ht="32.25" customHeight="1" x14ac:dyDescent="0.2">
      <c r="A227" s="138" t="s">
        <v>171</v>
      </c>
      <c r="B227" s="138"/>
      <c r="C227" s="138"/>
      <c r="D227" s="138"/>
      <c r="E227" s="13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37" t="s">
        <v>172</v>
      </c>
      <c r="B236" s="137"/>
      <c r="C236" s="137"/>
      <c r="D236" s="137"/>
      <c r="E236" s="137"/>
    </row>
    <row r="237" spans="1:6" x14ac:dyDescent="0.2">
      <c r="A237" s="91"/>
      <c r="B237" s="91"/>
      <c r="C237" s="91"/>
      <c r="D237" s="91"/>
      <c r="E237" s="91"/>
    </row>
    <row r="238" spans="1:6" ht="36.75" customHeight="1" x14ac:dyDescent="0.2">
      <c r="A238" s="134" t="s">
        <v>174</v>
      </c>
      <c r="B238" s="134"/>
      <c r="C238" s="134"/>
      <c r="D238" s="134"/>
      <c r="E238" s="134"/>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37" t="s">
        <v>173</v>
      </c>
      <c r="B249" s="137"/>
      <c r="C249" s="137"/>
      <c r="D249" s="137"/>
      <c r="E249" s="137"/>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22" t="s">
        <v>213</v>
      </c>
      <c r="B4" s="122"/>
      <c r="C4" s="122"/>
      <c r="D4" s="122"/>
      <c r="E4" s="122"/>
    </row>
    <row r="5" spans="1:13" ht="40.5" customHeight="1" x14ac:dyDescent="0.2">
      <c r="A5" s="123" t="s">
        <v>214</v>
      </c>
      <c r="B5" s="123"/>
      <c r="C5" s="123"/>
      <c r="D5" s="123"/>
      <c r="E5" s="123"/>
    </row>
    <row r="6" spans="1:13" ht="15.75" x14ac:dyDescent="0.2">
      <c r="A6" s="124" t="s">
        <v>140</v>
      </c>
      <c r="B6" s="124"/>
      <c r="C6" s="124"/>
      <c r="D6" s="124"/>
      <c r="E6" s="124"/>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23" t="s">
        <v>142</v>
      </c>
      <c r="B18" s="123"/>
      <c r="C18" s="123"/>
      <c r="D18" s="123"/>
      <c r="E18" s="12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37" t="s">
        <v>143</v>
      </c>
      <c r="B33" s="137"/>
      <c r="C33" s="137"/>
      <c r="D33" s="137"/>
      <c r="E33" s="137"/>
      <c r="N33" s="27"/>
    </row>
    <row r="34" spans="1:14" x14ac:dyDescent="0.2">
      <c r="A34" s="19"/>
      <c r="B34" s="18"/>
      <c r="C34" s="19"/>
      <c r="D34" s="19"/>
      <c r="E34" s="19"/>
      <c r="N34" s="27"/>
    </row>
    <row r="35" spans="1:14" ht="31.5" customHeight="1" x14ac:dyDescent="0.2">
      <c r="A35" s="123" t="s">
        <v>144</v>
      </c>
      <c r="B35" s="123"/>
      <c r="C35" s="123"/>
      <c r="D35" s="123"/>
      <c r="E35" s="12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29" t="s">
        <v>148</v>
      </c>
      <c r="B68" s="129"/>
      <c r="C68" s="129"/>
      <c r="D68" s="129"/>
      <c r="E68" s="12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28" t="s">
        <v>149</v>
      </c>
      <c r="B78" s="128"/>
      <c r="C78" s="128"/>
      <c r="D78" s="128"/>
      <c r="E78" s="128"/>
    </row>
    <row r="79" spans="1:14" ht="28.5" customHeight="1" x14ac:dyDescent="0.2">
      <c r="A79" s="123" t="s">
        <v>192</v>
      </c>
      <c r="B79" s="123"/>
      <c r="C79" s="123"/>
      <c r="D79" s="123"/>
      <c r="E79" s="12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28" t="s">
        <v>154</v>
      </c>
      <c r="B109" s="128"/>
      <c r="C109" s="128"/>
      <c r="D109" s="128"/>
      <c r="E109" s="128"/>
    </row>
    <row r="110" spans="1:5" ht="15.75" x14ac:dyDescent="0.2">
      <c r="A110" s="85"/>
    </row>
    <row r="111" spans="1:5" ht="15.75" x14ac:dyDescent="0.2">
      <c r="A111" s="124" t="s">
        <v>153</v>
      </c>
      <c r="B111" s="124"/>
      <c r="C111" s="124"/>
      <c r="D111" s="124"/>
      <c r="E111" s="124"/>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28" t="s">
        <v>155</v>
      </c>
      <c r="B123" s="128"/>
      <c r="C123" s="128"/>
      <c r="D123" s="128"/>
      <c r="E123" s="128"/>
    </row>
    <row r="125" spans="1:5" ht="34.5" customHeight="1" thickBot="1" x14ac:dyDescent="0.3">
      <c r="A125" s="131" t="s">
        <v>156</v>
      </c>
      <c r="B125" s="131"/>
      <c r="C125" s="131"/>
      <c r="D125" s="131"/>
      <c r="E125" s="131"/>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28" t="s">
        <v>157</v>
      </c>
      <c r="B139" s="128"/>
      <c r="C139" s="128"/>
      <c r="D139" s="128"/>
      <c r="E139" s="128"/>
    </row>
    <row r="141" spans="1:5" ht="13.5" thickBot="1" x14ac:dyDescent="0.25">
      <c r="A141" s="134" t="s">
        <v>158</v>
      </c>
      <c r="B141" s="134"/>
      <c r="C141" s="134"/>
      <c r="D141" s="134"/>
      <c r="E141" s="134"/>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28" t="s">
        <v>160</v>
      </c>
      <c r="B152" s="128"/>
      <c r="C152" s="128"/>
      <c r="D152" s="128"/>
      <c r="E152" s="128"/>
    </row>
    <row r="154" spans="1:5" ht="30" customHeight="1" x14ac:dyDescent="0.2">
      <c r="A154" s="123" t="s">
        <v>217</v>
      </c>
      <c r="B154" s="123"/>
      <c r="C154" s="123"/>
      <c r="D154" s="123"/>
      <c r="E154" s="123"/>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28" t="s">
        <v>162</v>
      </c>
      <c r="B161" s="128"/>
      <c r="C161" s="128"/>
      <c r="D161" s="128"/>
      <c r="E161" s="128"/>
    </row>
    <row r="163" spans="1:5" x14ac:dyDescent="0.2">
      <c r="A163" s="134" t="s">
        <v>161</v>
      </c>
      <c r="B163" s="134"/>
      <c r="C163" s="134"/>
      <c r="D163" s="134"/>
      <c r="E163" s="134"/>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28" t="s">
        <v>163</v>
      </c>
      <c r="B178" s="128"/>
      <c r="C178" s="128"/>
      <c r="D178" s="128"/>
      <c r="E178" s="128"/>
    </row>
    <row r="179" spans="1:5" ht="32.25" customHeight="1" x14ac:dyDescent="0.2">
      <c r="A179" s="123" t="s">
        <v>164</v>
      </c>
      <c r="B179" s="123"/>
      <c r="C179" s="123"/>
      <c r="D179" s="123"/>
      <c r="E179" s="123"/>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35" t="s">
        <v>165</v>
      </c>
      <c r="B193" s="135"/>
      <c r="C193" s="135"/>
      <c r="D193" s="135"/>
      <c r="E193" s="135"/>
    </row>
    <row r="194" spans="1:5" s="82" customFormat="1" x14ac:dyDescent="0.2">
      <c r="A194" s="11"/>
      <c r="B194" s="68"/>
      <c r="C194" s="68"/>
      <c r="D194" s="11"/>
      <c r="E194" s="11"/>
    </row>
    <row r="195" spans="1:5" s="82" customFormat="1" ht="63" customHeight="1" x14ac:dyDescent="0.2">
      <c r="A195" s="140" t="s">
        <v>218</v>
      </c>
      <c r="B195" s="140"/>
      <c r="C195" s="140"/>
      <c r="D195" s="140"/>
      <c r="E195" s="140"/>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28" t="s">
        <v>167</v>
      </c>
      <c r="B208" s="128"/>
      <c r="C208" s="128"/>
      <c r="D208" s="128"/>
      <c r="E208" s="128"/>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41" t="s">
        <v>219</v>
      </c>
      <c r="B212" s="141"/>
      <c r="C212" s="141"/>
      <c r="D212" s="141"/>
      <c r="E212" s="141"/>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37" t="s">
        <v>170</v>
      </c>
      <c r="B218" s="137"/>
      <c r="C218" s="137"/>
      <c r="D218" s="137"/>
      <c r="E218" s="137"/>
      <c r="F218" s="82"/>
    </row>
    <row r="219" spans="1:6" x14ac:dyDescent="0.2">
      <c r="A219" s="82"/>
      <c r="B219" s="3"/>
      <c r="C219" s="3"/>
      <c r="D219" s="3"/>
      <c r="E219" s="8"/>
      <c r="F219" s="82"/>
    </row>
    <row r="220" spans="1:6" x14ac:dyDescent="0.2">
      <c r="A220" s="138" t="s">
        <v>212</v>
      </c>
      <c r="B220" s="138"/>
      <c r="C220" s="138"/>
      <c r="D220" s="138"/>
      <c r="E220" s="138"/>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37" t="s">
        <v>172</v>
      </c>
      <c r="B229" s="137"/>
      <c r="C229" s="137"/>
      <c r="D229" s="137"/>
      <c r="E229" s="137"/>
    </row>
    <row r="230" spans="1:5" x14ac:dyDescent="0.2">
      <c r="A230" s="91"/>
      <c r="B230" s="91"/>
      <c r="C230" s="91"/>
      <c r="D230" s="91"/>
      <c r="E230" s="91"/>
    </row>
    <row r="231" spans="1:5" x14ac:dyDescent="0.2">
      <c r="A231" s="134" t="s">
        <v>174</v>
      </c>
      <c r="B231" s="134"/>
      <c r="C231" s="134"/>
      <c r="D231" s="134"/>
      <c r="E231" s="134"/>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37" t="s">
        <v>173</v>
      </c>
      <c r="B242" s="137"/>
      <c r="C242" s="137"/>
      <c r="D242" s="137"/>
      <c r="E242" s="137"/>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229:E229"/>
    <mergeCell ref="A178:E178"/>
    <mergeCell ref="A179:E179"/>
    <mergeCell ref="A193:E193"/>
    <mergeCell ref="A195:E195"/>
    <mergeCell ref="A208:E208"/>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21</vt:i4>
      </vt:variant>
    </vt:vector>
  </HeadingPairs>
  <TitlesOfParts>
    <vt:vector size="21"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May</vt:lpstr>
      <vt:lpstr>Jun</vt:lpstr>
      <vt:lpstr>Jul</vt:lpstr>
      <vt:lpstr>Ago</vt:lpstr>
      <vt:lpstr>Sep</vt:lpstr>
      <vt:lpstr>Oct</vt:lpstr>
      <vt:lpstr>Dic</vt:lpstr>
      <vt:lpstr>Ene</vt:lpstr>
      <vt:lpstr>Final</vt:lpstr>
    </vt:vector>
  </TitlesOfParts>
  <Company>Instituto Jalisciense de las Mujeres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CDM San Martin</cp:lastModifiedBy>
  <cp:lastPrinted>2016-02-09T18:11:51Z</cp:lastPrinted>
  <dcterms:created xsi:type="dcterms:W3CDTF">2008-08-05T21:26:29Z</dcterms:created>
  <dcterms:modified xsi:type="dcterms:W3CDTF">2019-01-28T18:01:50Z</dcterms:modified>
</cp:coreProperties>
</file>