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2.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3.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4.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5.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drawings/drawing6.xml" ContentType="application/vnd.openxmlformats-officedocument.drawing+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drawings/drawing7.xml" ContentType="application/vnd.openxmlformats-officedocument.drawing+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drawings/drawing8.xml" ContentType="application/vnd.openxmlformats-officedocument.drawing+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firstSheet="5" activeTab="7"/>
  </bookViews>
  <sheets>
    <sheet name="MAY" sheetId="2" r:id="rId1"/>
    <sheet name="Jun" sheetId="3" r:id="rId2"/>
    <sheet name="JUL" sheetId="4" r:id="rId3"/>
    <sheet name="Agosto" sheetId="5" r:id="rId4"/>
    <sheet name="Sep" sheetId="6" r:id="rId5"/>
    <sheet name="DICIEMBRE" sheetId="8" r:id="rId6"/>
    <sheet name="Enero" sheetId="7" r:id="rId7"/>
    <sheet name="final" sheetId="1" r:id="rId8"/>
  </sheets>
  <calcPr calcId="152511" iterateDelta="1E-4"/>
</workbook>
</file>

<file path=xl/calcChain.xml><?xml version="1.0" encoding="utf-8"?>
<calcChain xmlns="http://schemas.openxmlformats.org/spreadsheetml/2006/main">
  <c r="D12" i="7" l="1"/>
  <c r="C289" i="8" l="1"/>
  <c r="B289" i="8"/>
  <c r="D288" i="8"/>
  <c r="D287" i="8"/>
  <c r="D284" i="8"/>
  <c r="D283" i="8"/>
  <c r="D282" i="8"/>
  <c r="D256" i="8"/>
  <c r="E255" i="8" s="1"/>
  <c r="C256" i="8"/>
  <c r="B256" i="8"/>
  <c r="C230" i="8"/>
  <c r="B230" i="8"/>
  <c r="D228" i="8"/>
  <c r="D230" i="8" s="1"/>
  <c r="E229" i="8" s="1"/>
  <c r="C203" i="8"/>
  <c r="B203" i="8"/>
  <c r="D202" i="8"/>
  <c r="D201" i="8"/>
  <c r="C194" i="8"/>
  <c r="B194" i="8"/>
  <c r="D193" i="8"/>
  <c r="D192" i="8"/>
  <c r="D190" i="8"/>
  <c r="E190" i="8" s="1"/>
  <c r="D189" i="8"/>
  <c r="D188" i="8"/>
  <c r="E188" i="8" s="1"/>
  <c r="D187" i="8"/>
  <c r="D186" i="8"/>
  <c r="E186" i="8" s="1"/>
  <c r="D185" i="8"/>
  <c r="D184" i="8"/>
  <c r="E184" i="8" s="1"/>
  <c r="D183" i="8"/>
  <c r="D194" i="8" s="1"/>
  <c r="C164" i="8"/>
  <c r="B164" i="8"/>
  <c r="D163" i="8"/>
  <c r="D161" i="8"/>
  <c r="D160" i="8"/>
  <c r="D159" i="8"/>
  <c r="D158" i="8"/>
  <c r="D157" i="8"/>
  <c r="D156" i="8"/>
  <c r="C131" i="8"/>
  <c r="B131" i="8"/>
  <c r="D129" i="8"/>
  <c r="D128" i="8"/>
  <c r="E97" i="8"/>
  <c r="D97" i="8"/>
  <c r="E96" i="8"/>
  <c r="E95" i="8"/>
  <c r="E94" i="8"/>
  <c r="E93" i="8"/>
  <c r="E92" i="8"/>
  <c r="D92" i="8"/>
  <c r="N82" i="8"/>
  <c r="D65" i="8"/>
  <c r="E64" i="8" s="1"/>
  <c r="C65" i="8"/>
  <c r="B65" i="8"/>
  <c r="E37" i="8"/>
  <c r="D37" i="8"/>
  <c r="C37" i="8"/>
  <c r="B37" i="8"/>
  <c r="C12" i="8"/>
  <c r="B12" i="8"/>
  <c r="E252" i="8" l="1"/>
  <c r="E254" i="8"/>
  <c r="E98" i="8"/>
  <c r="E61" i="8"/>
  <c r="E59" i="8"/>
  <c r="E63" i="8"/>
  <c r="D131" i="8"/>
  <c r="E130" i="8" s="1"/>
  <c r="E193" i="8"/>
  <c r="E192" i="8"/>
  <c r="E191" i="8"/>
  <c r="E185" i="8"/>
  <c r="E187" i="8"/>
  <c r="E189" i="8"/>
  <c r="E288" i="8"/>
  <c r="D164" i="8"/>
  <c r="E163" i="8" s="1"/>
  <c r="D203" i="8"/>
  <c r="E200" i="8" s="1"/>
  <c r="D289" i="8"/>
  <c r="E282" i="8" s="1"/>
  <c r="E60" i="8"/>
  <c r="E62" i="8"/>
  <c r="E183" i="8"/>
  <c r="E228" i="8"/>
  <c r="E230" i="8" s="1"/>
  <c r="E251" i="8"/>
  <c r="E253" i="8"/>
  <c r="C289" i="7"/>
  <c r="B289" i="7"/>
  <c r="D288" i="7"/>
  <c r="D287" i="7"/>
  <c r="D284" i="7"/>
  <c r="D283" i="7"/>
  <c r="D282" i="7"/>
  <c r="D256" i="7"/>
  <c r="E255" i="7" s="1"/>
  <c r="C256" i="7"/>
  <c r="B256" i="7"/>
  <c r="E252" i="7"/>
  <c r="C230" i="7"/>
  <c r="B230" i="7"/>
  <c r="D228" i="7"/>
  <c r="D230" i="7" s="1"/>
  <c r="E229" i="7" s="1"/>
  <c r="C203" i="7"/>
  <c r="B203" i="7"/>
  <c r="D202" i="7"/>
  <c r="D201" i="7"/>
  <c r="C194" i="7"/>
  <c r="B194" i="7"/>
  <c r="D193" i="7"/>
  <c r="D192" i="7"/>
  <c r="D190" i="7"/>
  <c r="D189" i="7"/>
  <c r="D188" i="7"/>
  <c r="D187" i="7"/>
  <c r="D186" i="7"/>
  <c r="D185" i="7"/>
  <c r="D184" i="7"/>
  <c r="D183" i="7"/>
  <c r="D194" i="7" s="1"/>
  <c r="C164" i="7"/>
  <c r="B164" i="7"/>
  <c r="D163" i="7"/>
  <c r="D161" i="7"/>
  <c r="D160" i="7"/>
  <c r="D159" i="7"/>
  <c r="D158" i="7"/>
  <c r="D157" i="7"/>
  <c r="D156" i="7"/>
  <c r="C131" i="7"/>
  <c r="B131" i="7"/>
  <c r="D129" i="7"/>
  <c r="D128" i="7"/>
  <c r="D127" i="7"/>
  <c r="D126" i="7"/>
  <c r="D125" i="7"/>
  <c r="D124" i="7"/>
  <c r="D123" i="7"/>
  <c r="E97" i="7"/>
  <c r="E96" i="7"/>
  <c r="E95" i="7"/>
  <c r="E94" i="7"/>
  <c r="E93" i="7"/>
  <c r="E92" i="7"/>
  <c r="D92" i="7"/>
  <c r="N82" i="7"/>
  <c r="D65" i="7"/>
  <c r="E64" i="7" s="1"/>
  <c r="C65" i="7"/>
  <c r="B65" i="7"/>
  <c r="E37" i="7"/>
  <c r="D37" i="7"/>
  <c r="C37" i="7"/>
  <c r="B37" i="7"/>
  <c r="C12" i="7"/>
  <c r="B12" i="7"/>
  <c r="D131" i="7" l="1"/>
  <c r="E123" i="7" s="1"/>
  <c r="E130" i="7"/>
  <c r="E254" i="7"/>
  <c r="E184" i="7"/>
  <c r="E186" i="7"/>
  <c r="E188" i="7"/>
  <c r="E190" i="7"/>
  <c r="E126" i="7"/>
  <c r="E98" i="7"/>
  <c r="E61" i="7"/>
  <c r="E59" i="7"/>
  <c r="E63" i="7"/>
  <c r="E283" i="8"/>
  <c r="E256" i="8"/>
  <c r="E125" i="8"/>
  <c r="E123" i="8"/>
  <c r="E129" i="8"/>
  <c r="E126" i="8"/>
  <c r="E127" i="8"/>
  <c r="E128" i="8"/>
  <c r="E124" i="8"/>
  <c r="E65" i="8"/>
  <c r="E194" i="8"/>
  <c r="E289" i="8"/>
  <c r="E286" i="8"/>
  <c r="E285" i="8"/>
  <c r="E162" i="8"/>
  <c r="E161" i="8"/>
  <c r="E160" i="8"/>
  <c r="E159" i="8"/>
  <c r="E158" i="8"/>
  <c r="E157" i="8"/>
  <c r="E156" i="8"/>
  <c r="E284" i="8"/>
  <c r="E201" i="8"/>
  <c r="E287" i="8"/>
  <c r="E202" i="8"/>
  <c r="E127" i="7"/>
  <c r="E193" i="7"/>
  <c r="E192" i="7"/>
  <c r="E191" i="7"/>
  <c r="E185" i="7"/>
  <c r="E187" i="7"/>
  <c r="E189" i="7"/>
  <c r="D164" i="7"/>
  <c r="E163" i="7" s="1"/>
  <c r="D203" i="7"/>
  <c r="E200" i="7" s="1"/>
  <c r="D289" i="7"/>
  <c r="E283" i="7" s="1"/>
  <c r="E60" i="7"/>
  <c r="E62" i="7"/>
  <c r="E183" i="7"/>
  <c r="E228" i="7"/>
  <c r="E230" i="7" s="1"/>
  <c r="E251" i="7"/>
  <c r="E253" i="7"/>
  <c r="D98" i="1"/>
  <c r="E129" i="7" l="1"/>
  <c r="E125" i="7"/>
  <c r="E128" i="7"/>
  <c r="E124" i="7"/>
  <c r="E288" i="7"/>
  <c r="E256" i="7"/>
  <c r="E282" i="7"/>
  <c r="E131" i="7"/>
  <c r="E65" i="7"/>
  <c r="E203" i="8"/>
  <c r="E164" i="8"/>
  <c r="E131" i="8"/>
  <c r="E194" i="7"/>
  <c r="E289" i="7"/>
  <c r="E286" i="7"/>
  <c r="E285" i="7"/>
  <c r="E162" i="7"/>
  <c r="E161" i="7"/>
  <c r="E160" i="7"/>
  <c r="E159" i="7"/>
  <c r="E158" i="7"/>
  <c r="E157" i="7"/>
  <c r="E156" i="7"/>
  <c r="E284" i="7"/>
  <c r="E201" i="7"/>
  <c r="E287" i="7"/>
  <c r="E202" i="7"/>
  <c r="C288" i="1"/>
  <c r="C287" i="1"/>
  <c r="C286" i="1"/>
  <c r="C284" i="1"/>
  <c r="C283" i="1"/>
  <c r="B288" i="1"/>
  <c r="D288" i="1" s="1"/>
  <c r="B287" i="1"/>
  <c r="D287" i="1" s="1"/>
  <c r="B286" i="1"/>
  <c r="D286" i="1" s="1"/>
  <c r="B285" i="1"/>
  <c r="D285" i="1" s="1"/>
  <c r="B284" i="1"/>
  <c r="D284" i="1" s="1"/>
  <c r="B283" i="1"/>
  <c r="D283" i="1" s="1"/>
  <c r="B255" i="1"/>
  <c r="D255" i="1" s="1"/>
  <c r="B254" i="1"/>
  <c r="D254" i="1" s="1"/>
  <c r="B253" i="1"/>
  <c r="D253" i="1" s="1"/>
  <c r="B252" i="1"/>
  <c r="D252" i="1" s="1"/>
  <c r="B251" i="1"/>
  <c r="B256" i="1" s="1"/>
  <c r="B229" i="1"/>
  <c r="B203" i="1"/>
  <c r="C193" i="1"/>
  <c r="C192" i="1"/>
  <c r="C191" i="1"/>
  <c r="C190" i="1"/>
  <c r="C189" i="1"/>
  <c r="C188" i="1"/>
  <c r="C187" i="1"/>
  <c r="C186" i="1"/>
  <c r="C185" i="1"/>
  <c r="C184" i="1"/>
  <c r="B193" i="1"/>
  <c r="B192" i="1"/>
  <c r="D192" i="1" s="1"/>
  <c r="B191" i="1"/>
  <c r="D191" i="1" s="1"/>
  <c r="B190" i="1"/>
  <c r="D190" i="1" s="1"/>
  <c r="B189" i="1"/>
  <c r="B188" i="1"/>
  <c r="D188" i="1" s="1"/>
  <c r="B187" i="1"/>
  <c r="D187" i="1" s="1"/>
  <c r="B186" i="1"/>
  <c r="D186" i="1" s="1"/>
  <c r="B185" i="1"/>
  <c r="B184" i="1"/>
  <c r="D184" i="1" s="1"/>
  <c r="C163" i="1"/>
  <c r="C162" i="1"/>
  <c r="C161" i="1"/>
  <c r="C158" i="1"/>
  <c r="B163" i="1"/>
  <c r="D163" i="1" s="1"/>
  <c r="B162" i="1"/>
  <c r="B161" i="1"/>
  <c r="D161" i="1" s="1"/>
  <c r="B160" i="1"/>
  <c r="D159" i="1"/>
  <c r="B158" i="1"/>
  <c r="D157" i="1"/>
  <c r="C164" i="1"/>
  <c r="B156" i="1"/>
  <c r="C130" i="1"/>
  <c r="D130" i="1" s="1"/>
  <c r="C129" i="1"/>
  <c r="C128" i="1"/>
  <c r="B130" i="1"/>
  <c r="B129" i="1"/>
  <c r="D129" i="1" s="1"/>
  <c r="B128" i="1"/>
  <c r="B127" i="1"/>
  <c r="D127" i="1" s="1"/>
  <c r="B126" i="1"/>
  <c r="D126" i="1" s="1"/>
  <c r="B125" i="1"/>
  <c r="D125" i="1" s="1"/>
  <c r="D124" i="1"/>
  <c r="C131" i="1"/>
  <c r="E203" i="7" l="1"/>
  <c r="E164" i="7"/>
  <c r="D123" i="1"/>
  <c r="D131" i="1" s="1"/>
  <c r="E128" i="1" s="1"/>
  <c r="D128" i="1"/>
  <c r="B164" i="1"/>
  <c r="D156" i="1"/>
  <c r="D158" i="1"/>
  <c r="D164" i="1" s="1"/>
  <c r="D160" i="1"/>
  <c r="D162" i="1"/>
  <c r="D185" i="1"/>
  <c r="D189" i="1"/>
  <c r="D193" i="1"/>
  <c r="B230" i="1"/>
  <c r="C230" i="1"/>
  <c r="C256" i="1"/>
  <c r="B289" i="1"/>
  <c r="D251" i="1"/>
  <c r="D256" i="1" s="1"/>
  <c r="B131" i="1"/>
  <c r="E95" i="6"/>
  <c r="E97" i="6"/>
  <c r="D97" i="6"/>
  <c r="D94" i="1"/>
  <c r="E94" i="1" s="1"/>
  <c r="D92" i="6"/>
  <c r="E92" i="6" s="1"/>
  <c r="C97" i="1"/>
  <c r="D97" i="1" s="1"/>
  <c r="B97" i="1"/>
  <c r="D96" i="1"/>
  <c r="B95" i="1"/>
  <c r="D95" i="1" s="1"/>
  <c r="D93" i="1"/>
  <c r="C92" i="1"/>
  <c r="B92" i="1"/>
  <c r="D92" i="1" s="1"/>
  <c r="C64" i="1"/>
  <c r="B64" i="1"/>
  <c r="C63" i="1"/>
  <c r="B63" i="1"/>
  <c r="D63" i="1" s="1"/>
  <c r="B62" i="1"/>
  <c r="B61" i="1"/>
  <c r="D61" i="1" s="1"/>
  <c r="D60" i="1"/>
  <c r="B65" i="1"/>
  <c r="C36" i="1"/>
  <c r="B36" i="1"/>
  <c r="D36" i="1" s="1"/>
  <c r="C35" i="1"/>
  <c r="B35" i="1"/>
  <c r="D35" i="1" s="1"/>
  <c r="D34" i="1"/>
  <c r="D33" i="1"/>
  <c r="E127" i="1" l="1"/>
  <c r="E156" i="1"/>
  <c r="E159" i="1"/>
  <c r="E163" i="1"/>
  <c r="E157" i="1"/>
  <c r="E160" i="1"/>
  <c r="E124" i="1"/>
  <c r="D59" i="1"/>
  <c r="D62" i="1"/>
  <c r="D64" i="1"/>
  <c r="E130" i="1"/>
  <c r="E126" i="1"/>
  <c r="E125" i="1"/>
  <c r="E158" i="1"/>
  <c r="E162" i="1"/>
  <c r="E161" i="1"/>
  <c r="E123" i="1"/>
  <c r="E129" i="1"/>
  <c r="E92" i="1"/>
  <c r="E94" i="6"/>
  <c r="E95" i="1"/>
  <c r="E96" i="1"/>
  <c r="E93" i="1"/>
  <c r="E97" i="1"/>
  <c r="E96" i="6"/>
  <c r="E93" i="6"/>
  <c r="C11" i="1"/>
  <c r="B11" i="1"/>
  <c r="D11" i="1" s="1"/>
  <c r="D10" i="1"/>
  <c r="D9" i="1"/>
  <c r="C289" i="6"/>
  <c r="B289" i="6"/>
  <c r="D288" i="6"/>
  <c r="D287" i="6"/>
  <c r="D284" i="6"/>
  <c r="D283" i="6"/>
  <c r="D282" i="6"/>
  <c r="D289" i="6" s="1"/>
  <c r="D256" i="6"/>
  <c r="E255" i="6" s="1"/>
  <c r="C256" i="6"/>
  <c r="B256" i="6"/>
  <c r="E253" i="6"/>
  <c r="E252" i="6"/>
  <c r="C230" i="6"/>
  <c r="B230" i="6"/>
  <c r="D228" i="6"/>
  <c r="D230" i="6" s="1"/>
  <c r="E229" i="6" s="1"/>
  <c r="C203" i="6"/>
  <c r="B203" i="6"/>
  <c r="D202" i="6"/>
  <c r="D201" i="6"/>
  <c r="C194" i="6"/>
  <c r="B194" i="6"/>
  <c r="D193" i="6"/>
  <c r="D192" i="6"/>
  <c r="D190" i="6"/>
  <c r="D189" i="6"/>
  <c r="D188" i="6"/>
  <c r="D187" i="6"/>
  <c r="D186" i="6"/>
  <c r="D185" i="6"/>
  <c r="D184" i="6"/>
  <c r="D183" i="6"/>
  <c r="C164" i="6"/>
  <c r="B164" i="6"/>
  <c r="D163" i="6"/>
  <c r="D161" i="6"/>
  <c r="D160" i="6"/>
  <c r="D159" i="6"/>
  <c r="D158" i="6"/>
  <c r="D157" i="6"/>
  <c r="D156" i="6"/>
  <c r="C131" i="6"/>
  <c r="B131" i="6"/>
  <c r="D129" i="6"/>
  <c r="D128" i="6"/>
  <c r="D127" i="6"/>
  <c r="D126" i="6"/>
  <c r="D125" i="6"/>
  <c r="D124" i="6"/>
  <c r="D123" i="6"/>
  <c r="D131" i="6" s="1"/>
  <c r="E130" i="6" s="1"/>
  <c r="N82" i="6"/>
  <c r="D65" i="6"/>
  <c r="E64" i="6" s="1"/>
  <c r="C65" i="6"/>
  <c r="B65" i="6"/>
  <c r="E63" i="6"/>
  <c r="E61" i="6"/>
  <c r="E59" i="6"/>
  <c r="E37" i="6"/>
  <c r="D37" i="6"/>
  <c r="C37" i="6"/>
  <c r="B37" i="6"/>
  <c r="C12" i="6"/>
  <c r="B12" i="6"/>
  <c r="D12" i="1" l="1"/>
  <c r="E9" i="1" s="1"/>
  <c r="E125" i="6"/>
  <c r="E129" i="6"/>
  <c r="E183" i="6"/>
  <c r="E60" i="6"/>
  <c r="E65" i="6" s="1"/>
  <c r="E62" i="6"/>
  <c r="E124" i="6"/>
  <c r="E126" i="6"/>
  <c r="E128" i="6"/>
  <c r="D194" i="6"/>
  <c r="E187" i="6" s="1"/>
  <c r="E186" i="6"/>
  <c r="E190" i="6"/>
  <c r="E287" i="6"/>
  <c r="E289" i="6"/>
  <c r="E286" i="6"/>
  <c r="E285" i="6"/>
  <c r="E288" i="6"/>
  <c r="E191" i="6"/>
  <c r="E192" i="6"/>
  <c r="E188" i="6"/>
  <c r="E193" i="6"/>
  <c r="E283" i="6"/>
  <c r="E127" i="6"/>
  <c r="E185" i="6"/>
  <c r="E189" i="6"/>
  <c r="E284" i="6"/>
  <c r="D164" i="6"/>
  <c r="E163" i="6" s="1"/>
  <c r="E123" i="6"/>
  <c r="E282" i="6"/>
  <c r="D203" i="6"/>
  <c r="E200" i="6" s="1"/>
  <c r="E254" i="6"/>
  <c r="E184" i="6"/>
  <c r="E228" i="6"/>
  <c r="E230" i="6" s="1"/>
  <c r="E251" i="6"/>
  <c r="E256" i="6" s="1"/>
  <c r="E11" i="1" l="1"/>
  <c r="E194" i="6"/>
  <c r="E131" i="6"/>
  <c r="E10" i="1"/>
  <c r="E12" i="1" s="1"/>
  <c r="E98" i="6"/>
  <c r="E162" i="6"/>
  <c r="E160" i="6"/>
  <c r="E156" i="6"/>
  <c r="E158" i="6"/>
  <c r="E159" i="6"/>
  <c r="E202" i="6"/>
  <c r="E161" i="6"/>
  <c r="E157" i="6"/>
  <c r="E201" i="6"/>
  <c r="E203" i="6" s="1"/>
  <c r="E164" i="6" l="1"/>
  <c r="C289" i="5" l="1"/>
  <c r="B289" i="5"/>
  <c r="D288" i="5"/>
  <c r="D287" i="5"/>
  <c r="D284" i="5"/>
  <c r="D283" i="5"/>
  <c r="D282" i="5"/>
  <c r="D289" i="5" s="1"/>
  <c r="D256" i="5"/>
  <c r="E253" i="5" s="1"/>
  <c r="C256" i="5"/>
  <c r="B256" i="5"/>
  <c r="E254" i="5"/>
  <c r="E251" i="5"/>
  <c r="E256" i="5" s="1"/>
  <c r="C230" i="5"/>
  <c r="B230" i="5"/>
  <c r="E229" i="5"/>
  <c r="E228" i="5"/>
  <c r="E230" i="5" s="1"/>
  <c r="D228" i="5"/>
  <c r="C203" i="5"/>
  <c r="B203" i="5"/>
  <c r="D202" i="5"/>
  <c r="D201" i="5"/>
  <c r="C194" i="5"/>
  <c r="B194" i="5"/>
  <c r="D193" i="5"/>
  <c r="D192" i="5"/>
  <c r="D190" i="5"/>
  <c r="D189" i="5"/>
  <c r="D188" i="5"/>
  <c r="D187" i="5"/>
  <c r="D186" i="5"/>
  <c r="D185" i="5"/>
  <c r="D184" i="5"/>
  <c r="D183" i="5"/>
  <c r="C164" i="5"/>
  <c r="B164" i="5"/>
  <c r="D163" i="5"/>
  <c r="D161" i="5"/>
  <c r="D160" i="5"/>
  <c r="D159" i="5"/>
  <c r="D158" i="5"/>
  <c r="D157" i="5"/>
  <c r="D156" i="5"/>
  <c r="D164" i="5" s="1"/>
  <c r="C131" i="5"/>
  <c r="B131" i="5"/>
  <c r="D129" i="5"/>
  <c r="D128" i="5"/>
  <c r="D127" i="5"/>
  <c r="D126" i="5"/>
  <c r="D125" i="5"/>
  <c r="D124" i="5"/>
  <c r="D131" i="5" s="1"/>
  <c r="D123" i="5"/>
  <c r="D98" i="5"/>
  <c r="E95" i="5" s="1"/>
  <c r="C98" i="5"/>
  <c r="B98" i="5"/>
  <c r="E92" i="5"/>
  <c r="N82" i="5"/>
  <c r="D65" i="5"/>
  <c r="E61" i="5" s="1"/>
  <c r="C65" i="5"/>
  <c r="B65" i="5"/>
  <c r="E62" i="5"/>
  <c r="E37" i="5"/>
  <c r="D37" i="5"/>
  <c r="C37" i="5"/>
  <c r="B37" i="5"/>
  <c r="C12" i="5"/>
  <c r="B12" i="5"/>
  <c r="E126" i="5" l="1"/>
  <c r="E158" i="5"/>
  <c r="E59" i="5"/>
  <c r="E63" i="5"/>
  <c r="E96" i="5"/>
  <c r="D194" i="5"/>
  <c r="E252" i="5"/>
  <c r="E255" i="5"/>
  <c r="E287" i="5"/>
  <c r="E187" i="5"/>
  <c r="E289" i="5"/>
  <c r="E286" i="5"/>
  <c r="E285" i="5"/>
  <c r="E288" i="5"/>
  <c r="E185" i="5"/>
  <c r="E189" i="5"/>
  <c r="E283" i="5"/>
  <c r="E190" i="5"/>
  <c r="E188" i="5"/>
  <c r="E186" i="5"/>
  <c r="E184" i="5"/>
  <c r="E191" i="5"/>
  <c r="E193" i="5"/>
  <c r="E192" i="5"/>
  <c r="E129" i="5"/>
  <c r="E127" i="5"/>
  <c r="E125" i="5"/>
  <c r="E123" i="5"/>
  <c r="E130" i="5"/>
  <c r="E128" i="5"/>
  <c r="E163" i="5"/>
  <c r="E161" i="5"/>
  <c r="E159" i="5"/>
  <c r="E162" i="5"/>
  <c r="E157" i="5"/>
  <c r="E160" i="5"/>
  <c r="E284" i="5"/>
  <c r="E97" i="5"/>
  <c r="E124" i="5"/>
  <c r="E183" i="5"/>
  <c r="E60" i="5"/>
  <c r="E64" i="5"/>
  <c r="E94" i="5"/>
  <c r="E156" i="5"/>
  <c r="E282" i="5"/>
  <c r="D203" i="5"/>
  <c r="E93" i="5"/>
  <c r="E65" i="5" l="1"/>
  <c r="E98" i="5"/>
  <c r="E201" i="5"/>
  <c r="E200" i="5"/>
  <c r="E202" i="5"/>
  <c r="E164" i="5"/>
  <c r="E194" i="5"/>
  <c r="E131" i="5"/>
  <c r="E203" i="5" l="1"/>
  <c r="C289" i="4"/>
  <c r="B289" i="4"/>
  <c r="D288" i="4"/>
  <c r="D287" i="4"/>
  <c r="D284" i="4"/>
  <c r="D283" i="4"/>
  <c r="D282" i="4"/>
  <c r="D256" i="4"/>
  <c r="E255" i="4" s="1"/>
  <c r="C256" i="4"/>
  <c r="B256" i="4"/>
  <c r="E253" i="4"/>
  <c r="C230" i="4"/>
  <c r="B230" i="4"/>
  <c r="D228" i="4"/>
  <c r="D230" i="4" s="1"/>
  <c r="E229" i="4" s="1"/>
  <c r="C203" i="4"/>
  <c r="B203" i="4"/>
  <c r="D202" i="4"/>
  <c r="D201" i="4"/>
  <c r="D203" i="4" s="1"/>
  <c r="E200" i="4" s="1"/>
  <c r="C194" i="4"/>
  <c r="B194" i="4"/>
  <c r="D193" i="4"/>
  <c r="D192" i="4"/>
  <c r="D190" i="4"/>
  <c r="D189" i="4"/>
  <c r="D188" i="4"/>
  <c r="D187" i="4"/>
  <c r="D186" i="4"/>
  <c r="D185" i="4"/>
  <c r="D184" i="4"/>
  <c r="D183" i="4"/>
  <c r="C164" i="4"/>
  <c r="B164" i="4"/>
  <c r="D163" i="4"/>
  <c r="D161" i="4"/>
  <c r="D160" i="4"/>
  <c r="D159" i="4"/>
  <c r="D158" i="4"/>
  <c r="D157" i="4"/>
  <c r="D156" i="4"/>
  <c r="C131" i="4"/>
  <c r="B131" i="4"/>
  <c r="D129" i="4"/>
  <c r="D128" i="4"/>
  <c r="D127" i="4"/>
  <c r="D126" i="4"/>
  <c r="D125" i="4"/>
  <c r="D124" i="4"/>
  <c r="D123" i="4"/>
  <c r="D98" i="4"/>
  <c r="E97" i="4" s="1"/>
  <c r="C98" i="4"/>
  <c r="B98" i="4"/>
  <c r="E95" i="4"/>
  <c r="E94" i="4"/>
  <c r="E92" i="4"/>
  <c r="N82" i="4"/>
  <c r="D65" i="4"/>
  <c r="E64" i="4" s="1"/>
  <c r="C65" i="4"/>
  <c r="B65" i="4"/>
  <c r="E63" i="4"/>
  <c r="E61" i="4"/>
  <c r="E59" i="4"/>
  <c r="E37" i="4"/>
  <c r="D37" i="4"/>
  <c r="C37" i="4"/>
  <c r="B37" i="4"/>
  <c r="B12" i="4"/>
  <c r="E287" i="4" l="1"/>
  <c r="E60" i="4"/>
  <c r="E62" i="4"/>
  <c r="E252" i="4"/>
  <c r="E254" i="4"/>
  <c r="D289" i="4"/>
  <c r="E183" i="4"/>
  <c r="E194" i="4" s="1"/>
  <c r="E289" i="4"/>
  <c r="E286" i="4"/>
  <c r="E285" i="4"/>
  <c r="E189" i="4"/>
  <c r="E283" i="4"/>
  <c r="E193" i="4"/>
  <c r="E202" i="4"/>
  <c r="E288" i="4"/>
  <c r="E186" i="4"/>
  <c r="E284" i="4"/>
  <c r="D194" i="4"/>
  <c r="E188" i="4" s="1"/>
  <c r="E201" i="4"/>
  <c r="E228" i="4"/>
  <c r="E230" i="4" s="1"/>
  <c r="E282" i="4"/>
  <c r="D131" i="4"/>
  <c r="E130" i="4" s="1"/>
  <c r="D164" i="4"/>
  <c r="E163" i="4" s="1"/>
  <c r="E96" i="4"/>
  <c r="E93" i="4"/>
  <c r="E98" i="4" s="1"/>
  <c r="E251" i="4"/>
  <c r="E256" i="4" s="1"/>
  <c r="E190" i="4" l="1"/>
  <c r="E185" i="4"/>
  <c r="E203" i="4"/>
  <c r="E127" i="4"/>
  <c r="E65" i="4"/>
  <c r="E191" i="4"/>
  <c r="E192" i="4"/>
  <c r="E128" i="4"/>
  <c r="E123" i="4"/>
  <c r="E184" i="4"/>
  <c r="E125" i="4"/>
  <c r="E129" i="4"/>
  <c r="E162" i="4"/>
  <c r="E156" i="4"/>
  <c r="E158" i="4"/>
  <c r="E160" i="4"/>
  <c r="E159" i="4"/>
  <c r="E157" i="4"/>
  <c r="E161" i="4"/>
  <c r="E124" i="4"/>
  <c r="E126" i="4"/>
  <c r="E187" i="4"/>
  <c r="E131" i="4" l="1"/>
  <c r="E164" i="4"/>
  <c r="C289" i="3" l="1"/>
  <c r="B289" i="3"/>
  <c r="D288" i="3"/>
  <c r="D287" i="3"/>
  <c r="D284" i="3"/>
  <c r="D283" i="3"/>
  <c r="D282" i="3"/>
  <c r="D289" i="3" s="1"/>
  <c r="D256" i="3"/>
  <c r="E255" i="3" s="1"/>
  <c r="C256" i="3"/>
  <c r="B256" i="3"/>
  <c r="E254" i="3"/>
  <c r="E253" i="3"/>
  <c r="E252" i="3"/>
  <c r="C230" i="3"/>
  <c r="B230" i="3"/>
  <c r="D228" i="3"/>
  <c r="C203" i="3"/>
  <c r="B203" i="3"/>
  <c r="D202" i="3"/>
  <c r="D201" i="3"/>
  <c r="C194" i="3"/>
  <c r="B194" i="3"/>
  <c r="D193" i="3"/>
  <c r="D192" i="3"/>
  <c r="D190" i="3"/>
  <c r="D189" i="3"/>
  <c r="D188" i="3"/>
  <c r="D187" i="3"/>
  <c r="D186" i="3"/>
  <c r="D185" i="3"/>
  <c r="D184" i="3"/>
  <c r="D183" i="3"/>
  <c r="C164" i="3"/>
  <c r="B164" i="3"/>
  <c r="D163" i="3"/>
  <c r="D161" i="3"/>
  <c r="D160" i="3"/>
  <c r="D159" i="3"/>
  <c r="D158" i="3"/>
  <c r="D157" i="3"/>
  <c r="D156" i="3"/>
  <c r="C131" i="3"/>
  <c r="B131" i="3"/>
  <c r="D129" i="3"/>
  <c r="D128" i="3"/>
  <c r="D127" i="3"/>
  <c r="D126" i="3"/>
  <c r="D125" i="3"/>
  <c r="D124" i="3"/>
  <c r="D123" i="3"/>
  <c r="D98" i="3"/>
  <c r="E97" i="3" s="1"/>
  <c r="C98" i="3"/>
  <c r="B98" i="3"/>
  <c r="E94" i="3"/>
  <c r="N82" i="3"/>
  <c r="D65" i="3"/>
  <c r="E64" i="3" s="1"/>
  <c r="C65" i="3"/>
  <c r="B65" i="3"/>
  <c r="E63" i="3"/>
  <c r="E61" i="3"/>
  <c r="E59" i="3"/>
  <c r="E37" i="3"/>
  <c r="D37" i="3"/>
  <c r="C37" i="3"/>
  <c r="B37" i="3"/>
  <c r="C12" i="3"/>
  <c r="B12" i="3"/>
  <c r="E156" i="3" l="1"/>
  <c r="E126" i="3"/>
  <c r="E161" i="3"/>
  <c r="D164" i="3"/>
  <c r="E60" i="3"/>
  <c r="E65" i="3" s="1"/>
  <c r="E62" i="3"/>
  <c r="E95" i="3"/>
  <c r="D131" i="3"/>
  <c r="E130" i="3" s="1"/>
  <c r="E125" i="3"/>
  <c r="E129" i="3"/>
  <c r="E159" i="3"/>
  <c r="E163" i="3"/>
  <c r="D230" i="3"/>
  <c r="E229" i="3" s="1"/>
  <c r="D230" i="1"/>
  <c r="E287" i="3"/>
  <c r="E127" i="3"/>
  <c r="E283" i="3"/>
  <c r="E289" i="3"/>
  <c r="E286" i="3"/>
  <c r="E285" i="3"/>
  <c r="E288" i="3"/>
  <c r="E124" i="3"/>
  <c r="E128" i="3"/>
  <c r="E284" i="3"/>
  <c r="E123" i="3"/>
  <c r="D194" i="3"/>
  <c r="E190" i="3" s="1"/>
  <c r="E282" i="3"/>
  <c r="D203" i="3"/>
  <c r="E200" i="3" s="1"/>
  <c r="E92" i="3"/>
  <c r="E96" i="3"/>
  <c r="E93" i="3"/>
  <c r="E251" i="3"/>
  <c r="E256" i="3" s="1"/>
  <c r="E202" i="3" l="1"/>
  <c r="E228" i="3"/>
  <c r="E230" i="3" s="1"/>
  <c r="E162" i="3"/>
  <c r="E158" i="3"/>
  <c r="E164" i="3" s="1"/>
  <c r="E157" i="3"/>
  <c r="E160" i="3"/>
  <c r="E98" i="3"/>
  <c r="E192" i="3"/>
  <c r="E191" i="3"/>
  <c r="E186" i="3"/>
  <c r="E188" i="3"/>
  <c r="E193" i="3"/>
  <c r="E131" i="3"/>
  <c r="E201" i="3"/>
  <c r="E203" i="3" s="1"/>
  <c r="E189" i="3"/>
  <c r="E184" i="3"/>
  <c r="E187" i="3"/>
  <c r="E185" i="3"/>
  <c r="E183" i="3"/>
  <c r="E194" i="3" l="1"/>
  <c r="E255" i="1" l="1"/>
  <c r="E254" i="1"/>
  <c r="E253" i="1"/>
  <c r="E252" i="1"/>
  <c r="E251" i="1"/>
  <c r="E229" i="1"/>
  <c r="E228" i="1"/>
  <c r="D202" i="1"/>
  <c r="E202" i="1" s="1"/>
  <c r="D201" i="1"/>
  <c r="E200" i="1" s="1"/>
  <c r="E193" i="1"/>
  <c r="E190" i="1"/>
  <c r="E188" i="1"/>
  <c r="E186" i="1"/>
  <c r="E184" i="1"/>
  <c r="E191" i="1"/>
  <c r="N82" i="1"/>
  <c r="D65" i="1"/>
  <c r="C65" i="1"/>
  <c r="D37" i="1"/>
  <c r="C37" i="1"/>
  <c r="B37" i="1"/>
  <c r="C12" i="1"/>
  <c r="B12" i="1"/>
  <c r="E230" i="1" l="1"/>
  <c r="E33" i="1"/>
  <c r="E35" i="1"/>
  <c r="E34" i="1"/>
  <c r="E36" i="1"/>
  <c r="E60" i="1"/>
  <c r="E63" i="1"/>
  <c r="E61" i="1"/>
  <c r="E64" i="1"/>
  <c r="E62" i="1"/>
  <c r="E59" i="1"/>
  <c r="E256" i="1"/>
  <c r="E185" i="1"/>
  <c r="E187" i="1"/>
  <c r="E189" i="1"/>
  <c r="E192" i="1"/>
  <c r="E98" i="1"/>
  <c r="E183" i="1"/>
  <c r="E201" i="1"/>
  <c r="E203" i="1" s="1"/>
  <c r="C289" i="2"/>
  <c r="B289" i="2"/>
  <c r="D288" i="2"/>
  <c r="D287" i="2"/>
  <c r="D284" i="2"/>
  <c r="D283" i="2"/>
  <c r="D282" i="2"/>
  <c r="D256" i="2"/>
  <c r="E255" i="2" s="1"/>
  <c r="C256" i="2"/>
  <c r="B256" i="2"/>
  <c r="E252" i="2"/>
  <c r="D230" i="2"/>
  <c r="C230" i="2"/>
  <c r="B230" i="2"/>
  <c r="E229" i="2"/>
  <c r="E230" i="2" s="1"/>
  <c r="E228" i="2"/>
  <c r="C203" i="2"/>
  <c r="B203" i="2"/>
  <c r="D202" i="2"/>
  <c r="D201" i="2"/>
  <c r="C194" i="2"/>
  <c r="B194" i="2"/>
  <c r="D193" i="2"/>
  <c r="D192" i="2"/>
  <c r="D190" i="2"/>
  <c r="D189" i="2"/>
  <c r="D188" i="2"/>
  <c r="D187" i="2"/>
  <c r="D186" i="2"/>
  <c r="D185" i="2"/>
  <c r="D184" i="2"/>
  <c r="D183" i="2"/>
  <c r="C164" i="2"/>
  <c r="B164" i="2"/>
  <c r="D163" i="2"/>
  <c r="D161" i="2"/>
  <c r="D160" i="2"/>
  <c r="D159" i="2"/>
  <c r="D158" i="2"/>
  <c r="D157" i="2"/>
  <c r="D156" i="2"/>
  <c r="D164" i="2" s="1"/>
  <c r="C131" i="2"/>
  <c r="B131" i="2"/>
  <c r="D129" i="2"/>
  <c r="D128" i="2"/>
  <c r="D127" i="2"/>
  <c r="D126" i="2"/>
  <c r="D125" i="2"/>
  <c r="D124" i="2"/>
  <c r="D123" i="2"/>
  <c r="D131" i="2" s="1"/>
  <c r="D98" i="2"/>
  <c r="E97" i="2" s="1"/>
  <c r="C98" i="2"/>
  <c r="B98" i="2"/>
  <c r="E96" i="2"/>
  <c r="E94" i="2"/>
  <c r="E92" i="2"/>
  <c r="N82" i="2"/>
  <c r="D65" i="2"/>
  <c r="E64" i="2" s="1"/>
  <c r="C65" i="2"/>
  <c r="B65" i="2"/>
  <c r="E61" i="2"/>
  <c r="E37" i="2"/>
  <c r="D37" i="2"/>
  <c r="C37" i="2"/>
  <c r="B37" i="2"/>
  <c r="C12" i="2"/>
  <c r="B12" i="2"/>
  <c r="E65" i="1" l="1"/>
  <c r="E130" i="2"/>
  <c r="E129" i="2"/>
  <c r="E128" i="2"/>
  <c r="E127" i="2"/>
  <c r="E126" i="2"/>
  <c r="E125" i="2"/>
  <c r="E124" i="2"/>
  <c r="E123" i="2"/>
  <c r="E37" i="1"/>
  <c r="E59" i="2"/>
  <c r="E63" i="2"/>
  <c r="E93" i="2"/>
  <c r="E95" i="2"/>
  <c r="D203" i="2"/>
  <c r="E254" i="2"/>
  <c r="E194" i="1"/>
  <c r="E289" i="1"/>
  <c r="E286" i="1"/>
  <c r="E285" i="1"/>
  <c r="E288" i="1"/>
  <c r="E282" i="1"/>
  <c r="E287" i="1"/>
  <c r="E164" i="1"/>
  <c r="E131" i="1"/>
  <c r="E284" i="1"/>
  <c r="E283" i="1"/>
  <c r="E163" i="2"/>
  <c r="E162" i="2"/>
  <c r="E158" i="2"/>
  <c r="E160" i="2"/>
  <c r="E157" i="2"/>
  <c r="E159" i="2"/>
  <c r="E161" i="2"/>
  <c r="E202" i="2"/>
  <c r="E201" i="2"/>
  <c r="E200" i="2"/>
  <c r="E288" i="2"/>
  <c r="D289" i="2"/>
  <c r="E283" i="2" s="1"/>
  <c r="D194" i="2"/>
  <c r="E60" i="2"/>
  <c r="E62" i="2"/>
  <c r="E156" i="2"/>
  <c r="E251" i="2"/>
  <c r="E256" i="2" s="1"/>
  <c r="E253" i="2"/>
  <c r="E164" i="2" l="1"/>
  <c r="E65" i="2"/>
  <c r="E98" i="2"/>
  <c r="E131" i="2"/>
  <c r="E191" i="2"/>
  <c r="E190" i="2"/>
  <c r="E189" i="2"/>
  <c r="E188" i="2"/>
  <c r="E187" i="2"/>
  <c r="E186" i="2"/>
  <c r="E185" i="2"/>
  <c r="E184" i="2"/>
  <c r="E183" i="2"/>
  <c r="E282" i="2"/>
  <c r="E192" i="2"/>
  <c r="E289" i="2"/>
  <c r="E286" i="2"/>
  <c r="E285" i="2"/>
  <c r="E284" i="2"/>
  <c r="E203" i="2"/>
  <c r="E287" i="2"/>
  <c r="E193" i="2"/>
  <c r="E194" i="2" l="1"/>
</calcChain>
</file>

<file path=xl/sharedStrings.xml><?xml version="1.0" encoding="utf-8"?>
<sst xmlns="http://schemas.openxmlformats.org/spreadsheetml/2006/main" count="1240" uniqueCount="115">
  <si>
    <t xml:space="preserve">                                                                                                       </t>
  </si>
  <si>
    <t>Reporte Estadístico de Servicios en los Centros para el Desarrollo de las Mujeres del Instituto Jalisciense de las Mujeres ejercicio 2017</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</si>
  <si>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</si>
  <si>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 xml:space="preserve"> Cuadro1 muestra la distribución de servicios de los Centros para el Desarrollo de las Mujeres A1del IJM en porcentaje durante el ejercico 2018</t>
  </si>
  <si>
    <t>Servicios del CDM</t>
  </si>
  <si>
    <t>Hombre</t>
  </si>
  <si>
    <t>Mujer</t>
  </si>
  <si>
    <t>Total</t>
  </si>
  <si>
    <t>Porcentaje</t>
  </si>
  <si>
    <t xml:space="preserve">Orientación Psicológica  </t>
  </si>
  <si>
    <t xml:space="preserve">Asesoria Jurídica </t>
  </si>
  <si>
    <t>Trabajo Social</t>
  </si>
  <si>
    <t>Cuadro 1</t>
  </si>
  <si>
    <t xml:space="preserve">  </t>
  </si>
  <si>
    <t>En el cuadro que aparece a continuación muestra la cantidad de servicios atendidos por el tipo de apoyo que se le proporcionó en los Centros para el Desarrollo de las Mujeres en las Instancias Municipales de las Mujeres.</t>
  </si>
  <si>
    <t xml:space="preserve">Tipo de apoyo brindado </t>
  </si>
  <si>
    <t>Orientación psicológica</t>
  </si>
  <si>
    <t>Asesoria Jurídica</t>
  </si>
  <si>
    <t>Trabajo social</t>
  </si>
  <si>
    <t>Canalización</t>
  </si>
  <si>
    <t>Cuadro 2</t>
  </si>
  <si>
    <t>Tabla que proporciona el dato de personas atendidas por los Centros para el Desarrollo de las Mujeres en las Instancias Municipales de las Mujeres desagregadas por edad y sexo.</t>
  </si>
  <si>
    <t>Grupos de Edad</t>
  </si>
  <si>
    <t>Menor de 15 años</t>
  </si>
  <si>
    <t>de 15 a 29 años</t>
  </si>
  <si>
    <t>de 30 a 44 años</t>
  </si>
  <si>
    <t>de 45 a 59 años</t>
  </si>
  <si>
    <t>60 años y más</t>
  </si>
  <si>
    <t>No Especificado</t>
  </si>
  <si>
    <t>Cuadro 3</t>
  </si>
  <si>
    <t>Grado de estudios que refieren las personas atendidas por los Centros para el Desarrollo de las Mujeres en las Instancias Municipales de las Mujeres en el cuadro 4</t>
  </si>
  <si>
    <t>Escolaridad</t>
  </si>
  <si>
    <t>Sin instrucción</t>
  </si>
  <si>
    <t>Primaria</t>
  </si>
  <si>
    <t>Secundaria</t>
  </si>
  <si>
    <t>Bachillerato / Nivel Técnico</t>
  </si>
  <si>
    <t>Superior:Licenciatura/Posgrado</t>
  </si>
  <si>
    <t>No especificado</t>
  </si>
  <si>
    <t>Cuadro 4</t>
  </si>
  <si>
    <t>Cuadro que presenta el estado civil que refieren las personas atendidas por los Centros para el Desarrollo de las Mujeres en las Instancias Municipales de las Mujeres.</t>
  </si>
  <si>
    <t>Estado Civil</t>
  </si>
  <si>
    <t>Soltera(o)</t>
  </si>
  <si>
    <t>Casada(o)</t>
  </si>
  <si>
    <t>Unión libre / Amasia</t>
  </si>
  <si>
    <t>Viuda(o)</t>
  </si>
  <si>
    <t>Divorciada(o)</t>
  </si>
  <si>
    <t>Separada(o)</t>
  </si>
  <si>
    <t>Sociedad en convivencia</t>
  </si>
  <si>
    <t>Cuadro 5</t>
  </si>
  <si>
    <t>Actividad o labor que desempeñan las personas atendidas por los Centros para el Desarrollo de las Mujeres en las Instancias Municipales de las Mujeres según su mención.</t>
  </si>
  <si>
    <t>Ocupación</t>
  </si>
  <si>
    <t>Quehacer doméstico</t>
  </si>
  <si>
    <t>Estudiante</t>
  </si>
  <si>
    <t>Jubilada/o o pensionada/o</t>
  </si>
  <si>
    <t>Trabajo remunerado</t>
  </si>
  <si>
    <t xml:space="preserve">Negocio propio </t>
  </si>
  <si>
    <t>Otro</t>
  </si>
  <si>
    <t>Sin Actividad</t>
  </si>
  <si>
    <t>Cuadro 6</t>
  </si>
  <si>
    <t xml:space="preserve">Cuadro que presenta las personas atendidas según el municipio que participa del proyecto </t>
  </si>
  <si>
    <t>Denominado Centros para el Desarrollo de las Mujeres durante el ejrcicio 2018. Cuadro 7</t>
  </si>
  <si>
    <t>Municipio de Residencia</t>
  </si>
  <si>
    <t>Jocotepec</t>
  </si>
  <si>
    <t>Mezquitic</t>
  </si>
  <si>
    <t>Tonalá</t>
  </si>
  <si>
    <t>Arandas</t>
  </si>
  <si>
    <t>Zapotlán el Grande</t>
  </si>
  <si>
    <t>Acatlán de Juárez</t>
  </si>
  <si>
    <t>Puerto Vallarta</t>
  </si>
  <si>
    <t>Ameca</t>
  </si>
  <si>
    <t>Juanacatlán</t>
  </si>
  <si>
    <t>Lagos de Moreno</t>
  </si>
  <si>
    <t>Poncitlán</t>
  </si>
  <si>
    <t>Del total de personas atendidas por los Centros para el Desarrollo de las Mujeres  durante el ejercicio 2018 el 100  por ciento residen en Jalisco, de acuerdo a al cuadro 8.</t>
  </si>
  <si>
    <t>Estado</t>
  </si>
  <si>
    <t>Jalisco</t>
  </si>
  <si>
    <t>Otros</t>
  </si>
  <si>
    <t>Cuadro 08</t>
  </si>
  <si>
    <t>Tipos y Modalidades de Violencia</t>
  </si>
  <si>
    <t>Del total de personas atendidas durante el ejercicio 2017  63.4 % por ciento reportó haber tenido algún evento violento, como aparece en el cuadro 9.</t>
  </si>
  <si>
    <t>Condición de Violencia</t>
  </si>
  <si>
    <t>Total general</t>
  </si>
  <si>
    <t>Sin Violencia</t>
  </si>
  <si>
    <t>Con Violencia</t>
  </si>
  <si>
    <t>Cuadro 9</t>
  </si>
  <si>
    <t>Tipo de Violencia</t>
  </si>
  <si>
    <t>Física</t>
  </si>
  <si>
    <t>Psicológica</t>
  </si>
  <si>
    <t>Económica</t>
  </si>
  <si>
    <t>Sexual</t>
  </si>
  <si>
    <t>Patrimonial</t>
  </si>
  <si>
    <t>Cuadro 10</t>
  </si>
  <si>
    <t xml:space="preserve">
Los porcentajes de personas atendidas en los Centros para el Desarrollo de las Mujeres según las modalidades de violencia representadas gráficamente.
</t>
  </si>
  <si>
    <t>Modalidad de Violencia</t>
  </si>
  <si>
    <t>Familiar</t>
  </si>
  <si>
    <t>Laboral</t>
  </si>
  <si>
    <t>Docente</t>
  </si>
  <si>
    <t>Comunitaria</t>
  </si>
  <si>
    <t>Institucional</t>
  </si>
  <si>
    <t>Femenicida</t>
  </si>
  <si>
    <t>Otra</t>
  </si>
  <si>
    <t>Cuadro 11</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</si>
  <si>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11 de continuidad y 2 de inicio para un total de 13 del Estado.</t>
  </si>
  <si>
    <t>Denominado Centros para el Desarrollo de las Mujeres durante el ejrcicio 2017. Cuadro 7</t>
  </si>
  <si>
    <t>Del total de personas atendidas por los Centros para el Desarrollo de las Mujeres  durante el ejercicio 2017 el 100  por ciento residen en Jalisco, de acuerdo a al cuadro 8.</t>
  </si>
  <si>
    <t>Del total de personas atendidas durante el ejercicio 2017  35.0 % por ciento reportó haber tenido algún evento violento, como aparece en el cuadro 9.</t>
  </si>
  <si>
    <t xml:space="preserve"> Cuadro1 muestra la distribución de servicios de los Centros para el Desarrollo de las Mujeres A1del IJM en porcentaje durante el ejercico 2017</t>
  </si>
  <si>
    <t>San Martín Hidalgo</t>
  </si>
  <si>
    <t>Del total de personas atendidas durante el ejercicio 2018  41.9 % por ciento reportó haber tenido algún evento violento, como aparece en el cuadro 9.</t>
  </si>
  <si>
    <t>Reporte Estadístico de Servicios en los Centros para el Desarrollo de las Mujeres del Instituto Jalisciense de las Mujeres ejercicio 2018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</si>
  <si>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</si>
  <si>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 xml:space="preserve">Jocotepec </t>
  </si>
  <si>
    <t>Del total de personas atendidas durante el ejercicio 2018  48.3 % por ciento reportó haber tenido algún evento violento, como aparece en el cuadro 9.</t>
  </si>
  <si>
    <t>Del total de personas atendidas durante el ejercicio 2018 83.3 % por ciento reportó haber tenido algún evento violento, como aparece en el cuadro 9.</t>
  </si>
  <si>
    <t>Del total de personas atendidas durante el ejercicio 2018 81.5 %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</si>
</sst>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1"/>
      <color theme="1"/>
      <name val="Calibri"/>
      <family val="2"/>
      <scheme val="minor"/>
    </font>
    <font>
      <sz val="10"/>
      <name val="Arial"/>
    </font>
    <font>
      <sz val="12"/>
      <name val="Times New Roman"/>
      <family val="1"/>
    </font>
    <font>
      <sz val="10"/>
      <name val="Arial"/>
      <family val="2"/>
    </font>
    <font>
      <b/>
      <sz val="12"/>
      <name val="Times New Roman"/>
      <family val="1"/>
    </font>
    <font>
      <b/>
      <sz val="10"/>
      <name val="Arial"/>
      <family val="2"/>
    </font>
    <font>
      <sz val="10"/>
      <color rgb="FF00000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7F7F7F"/>
        <bgColor indexed="64"/>
      </patternFill>
    </fill>
    <fill>
      <patternFill patternType="solid">
        <fgColor rgb="FFD8D8D8"/>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100">
    <xf numFmtId="0" fontId="0" fillId="0" borderId="0" xfId="0"/>
    <xf numFmtId="0" fontId="2" fillId="0" borderId="0" xfId="1" applyFont="1" applyAlignment="1">
      <alignment vertical="center"/>
    </xf>
    <xf numFmtId="0" fontId="1" fillId="0" borderId="0" xfId="1"/>
    <xf numFmtId="0" fontId="3" fillId="0" borderId="0" xfId="1" applyFont="1"/>
    <xf numFmtId="0" fontId="2" fillId="0" borderId="0" xfId="1" applyFont="1" applyAlignment="1">
      <alignment horizontal="justify" vertical="center"/>
    </xf>
    <xf numFmtId="0" fontId="5" fillId="2" borderId="1" xfId="1" applyFont="1" applyFill="1" applyBorder="1" applyAlignment="1">
      <alignment horizontal="center"/>
    </xf>
    <xf numFmtId="0" fontId="5" fillId="2" borderId="2" xfId="1" applyFont="1" applyFill="1" applyBorder="1" applyAlignment="1">
      <alignment horizontal="center"/>
    </xf>
    <xf numFmtId="0" fontId="5" fillId="2" borderId="3" xfId="1" applyFont="1" applyFill="1" applyBorder="1" applyAlignment="1">
      <alignment horizontal="center"/>
    </xf>
    <xf numFmtId="0" fontId="1" fillId="3" borderId="4" xfId="1" applyFill="1" applyBorder="1"/>
    <xf numFmtId="0" fontId="1" fillId="3" borderId="0" xfId="1" applyFill="1" applyBorder="1" applyAlignment="1">
      <alignment horizontal="center"/>
    </xf>
    <xf numFmtId="164" fontId="1" fillId="3" borderId="5" xfId="1" applyNumberFormat="1" applyFill="1" applyBorder="1" applyAlignment="1">
      <alignment horizontal="center"/>
    </xf>
    <xf numFmtId="0" fontId="3" fillId="0" borderId="0" xfId="1" applyFont="1" applyAlignment="1">
      <alignment vertical="top"/>
    </xf>
    <xf numFmtId="0" fontId="1" fillId="0" borderId="4" xfId="1" applyBorder="1"/>
    <xf numFmtId="0" fontId="1" fillId="0" borderId="0" xfId="1" applyBorder="1" applyAlignment="1">
      <alignment horizontal="center"/>
    </xf>
    <xf numFmtId="164" fontId="1" fillId="0" borderId="5" xfId="1" applyNumberFormat="1" applyBorder="1" applyAlignment="1">
      <alignment horizontal="center"/>
    </xf>
    <xf numFmtId="0" fontId="6" fillId="0" borderId="0" xfId="1" applyFont="1" applyAlignment="1">
      <alignment horizontal="left" vertical="top"/>
    </xf>
    <xf numFmtId="164" fontId="5" fillId="2" borderId="3" xfId="1" applyNumberFormat="1" applyFont="1" applyFill="1" applyBorder="1" applyAlignment="1">
      <alignment horizontal="center"/>
    </xf>
    <xf numFmtId="0" fontId="3" fillId="0" borderId="0" xfId="1" applyFont="1" applyBorder="1" applyAlignment="1">
      <alignment horizontal="center"/>
    </xf>
    <xf numFmtId="0" fontId="3" fillId="3" borderId="4" xfId="1" applyFont="1" applyFill="1" applyBorder="1"/>
    <xf numFmtId="2" fontId="1" fillId="3" borderId="5" xfId="1" applyNumberFormat="1" applyFill="1" applyBorder="1" applyAlignment="1">
      <alignment horizontal="center"/>
    </xf>
    <xf numFmtId="0" fontId="3" fillId="0" borderId="4" xfId="1" applyFont="1" applyBorder="1"/>
    <xf numFmtId="2" fontId="1" fillId="0" borderId="5" xfId="1" applyNumberFormat="1" applyBorder="1" applyAlignment="1">
      <alignment horizontal="center"/>
    </xf>
    <xf numFmtId="0" fontId="3" fillId="0" borderId="4" xfId="1" applyFont="1" applyFill="1" applyBorder="1"/>
    <xf numFmtId="0" fontId="1" fillId="0" borderId="0" xfId="1" applyFill="1" applyBorder="1" applyAlignment="1">
      <alignment horizontal="center"/>
    </xf>
    <xf numFmtId="0" fontId="1" fillId="0" borderId="0" xfId="1" applyAlignment="1">
      <alignment horizontal="center" vertical="center"/>
    </xf>
    <xf numFmtId="0" fontId="3" fillId="0" borderId="0" xfId="1" applyFont="1" applyAlignment="1">
      <alignment horizontal="center" vertical="center"/>
    </xf>
    <xf numFmtId="0" fontId="3" fillId="4" borderId="0" xfId="1" applyFont="1" applyFill="1" applyAlignment="1">
      <alignment horizontal="center" vertical="center"/>
    </xf>
    <xf numFmtId="0" fontId="5" fillId="0" borderId="0" xfId="1" applyFont="1" applyFill="1" applyBorder="1" applyAlignment="1">
      <alignment horizontal="center" vertical="center" wrapText="1"/>
    </xf>
    <xf numFmtId="0" fontId="3" fillId="0" borderId="0" xfId="1" applyFont="1" applyFill="1" applyAlignment="1">
      <alignment vertical="top"/>
    </xf>
    <xf numFmtId="0" fontId="1" fillId="0" borderId="0" xfId="1" applyFill="1"/>
    <xf numFmtId="0" fontId="3" fillId="0" borderId="0" xfId="1" applyFont="1" applyBorder="1" applyAlignment="1">
      <alignment horizontal="center" vertical="center"/>
    </xf>
    <xf numFmtId="0" fontId="1" fillId="4" borderId="4" xfId="1" applyFill="1" applyBorder="1"/>
    <xf numFmtId="0" fontId="3" fillId="4" borderId="0" xfId="1" applyFont="1" applyFill="1" applyBorder="1" applyAlignment="1">
      <alignment horizontal="center" vertical="center"/>
    </xf>
    <xf numFmtId="0" fontId="1" fillId="4" borderId="0" xfId="1" applyFill="1" applyBorder="1" applyAlignment="1">
      <alignment horizontal="center"/>
    </xf>
    <xf numFmtId="164" fontId="1" fillId="4" borderId="5" xfId="1" applyNumberFormat="1" applyFill="1" applyBorder="1" applyAlignment="1">
      <alignment horizontal="center"/>
    </xf>
    <xf numFmtId="0" fontId="5" fillId="0" borderId="0" xfId="1" applyFont="1" applyBorder="1" applyAlignment="1">
      <alignment horizontal="center"/>
    </xf>
    <xf numFmtId="0" fontId="1" fillId="0" borderId="4" xfId="1" applyBorder="1" applyAlignment="1">
      <alignment wrapText="1"/>
    </xf>
    <xf numFmtId="0" fontId="3" fillId="0" borderId="0" xfId="1" applyFont="1" applyBorder="1" applyAlignment="1">
      <alignment horizontal="center" vertical="top"/>
    </xf>
    <xf numFmtId="0" fontId="1" fillId="3" borderId="4" xfId="1" applyFill="1" applyBorder="1" applyAlignment="1">
      <alignment wrapText="1"/>
    </xf>
    <xf numFmtId="0" fontId="3" fillId="3" borderId="0" xfId="1" applyFont="1" applyFill="1" applyBorder="1" applyAlignment="1">
      <alignment horizontal="center" vertical="center"/>
    </xf>
    <xf numFmtId="0" fontId="3" fillId="3" borderId="0" xfId="1" applyFont="1" applyFill="1" applyBorder="1" applyAlignment="1">
      <alignment horizontal="center" vertical="top"/>
    </xf>
    <xf numFmtId="0" fontId="3" fillId="3" borderId="0"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 fillId="0" borderId="0" xfId="1" applyAlignment="1">
      <alignment wrapText="1"/>
    </xf>
    <xf numFmtId="0" fontId="1" fillId="0" borderId="0" xfId="1" applyAlignment="1">
      <alignment horizontal="center"/>
    </xf>
    <xf numFmtId="0" fontId="1" fillId="3" borderId="0" xfId="1" applyFill="1" applyAlignment="1">
      <alignment wrapText="1"/>
    </xf>
    <xf numFmtId="0" fontId="3" fillId="3" borderId="0" xfId="1" applyFont="1" applyFill="1" applyAlignment="1">
      <alignment horizontal="center" vertical="center"/>
    </xf>
    <xf numFmtId="0" fontId="1" fillId="3" borderId="0" xfId="1" applyFill="1" applyAlignment="1">
      <alignment horizontal="center"/>
    </xf>
    <xf numFmtId="0" fontId="1" fillId="0" borderId="0" xfId="1" applyFill="1" applyAlignment="1">
      <alignment horizontal="center"/>
    </xf>
    <xf numFmtId="0" fontId="2" fillId="0" borderId="7" xfId="1" applyFont="1" applyBorder="1" applyAlignment="1">
      <alignment horizontal="left" vertical="center"/>
    </xf>
    <xf numFmtId="0" fontId="7" fillId="3" borderId="4" xfId="1" applyFont="1" applyFill="1" applyBorder="1" applyAlignment="1">
      <alignment horizontal="left" vertical="top"/>
    </xf>
    <xf numFmtId="0" fontId="7" fillId="5" borderId="4" xfId="1" applyFont="1" applyFill="1" applyBorder="1" applyAlignment="1">
      <alignment horizontal="left" vertical="top"/>
    </xf>
    <xf numFmtId="0" fontId="3" fillId="5" borderId="0" xfId="1" applyFont="1" applyFill="1" applyBorder="1" applyAlignment="1">
      <alignment horizontal="center" vertical="center"/>
    </xf>
    <xf numFmtId="0" fontId="1" fillId="5" borderId="0" xfId="1" applyFill="1" applyBorder="1" applyAlignment="1">
      <alignment horizontal="center"/>
    </xf>
    <xf numFmtId="164" fontId="1" fillId="5" borderId="5" xfId="1" applyNumberFormat="1" applyFill="1" applyBorder="1" applyAlignment="1">
      <alignment horizontal="center"/>
    </xf>
    <xf numFmtId="0" fontId="1" fillId="3" borderId="4" xfId="1" applyFill="1" applyBorder="1" applyAlignment="1">
      <alignment horizontal="left"/>
    </xf>
    <xf numFmtId="0" fontId="5" fillId="6" borderId="1" xfId="1" applyFont="1" applyFill="1" applyBorder="1" applyAlignment="1">
      <alignment horizontal="center"/>
    </xf>
    <xf numFmtId="0" fontId="5" fillId="6" borderId="2" xfId="1" applyFont="1" applyFill="1" applyBorder="1" applyAlignment="1">
      <alignment horizontal="center"/>
    </xf>
    <xf numFmtId="0" fontId="5" fillId="6" borderId="3" xfId="1" applyFont="1" applyFill="1" applyBorder="1" applyAlignment="1">
      <alignment horizontal="center"/>
    </xf>
    <xf numFmtId="0" fontId="3" fillId="3" borderId="0" xfId="1" applyFont="1" applyFill="1" applyBorder="1" applyAlignment="1">
      <alignment horizontal="center"/>
    </xf>
    <xf numFmtId="2" fontId="3" fillId="3" borderId="5" xfId="1" applyNumberFormat="1" applyFont="1" applyFill="1" applyBorder="1" applyAlignment="1">
      <alignment horizontal="center"/>
    </xf>
    <xf numFmtId="2" fontId="3" fillId="0" borderId="5" xfId="1" applyNumberFormat="1" applyFont="1" applyBorder="1" applyAlignment="1">
      <alignment horizontal="center"/>
    </xf>
    <xf numFmtId="0" fontId="3" fillId="7" borderId="4" xfId="1" applyFont="1" applyFill="1" applyBorder="1"/>
    <xf numFmtId="0" fontId="3" fillId="7" borderId="0" xfId="1" applyFont="1" applyFill="1" applyBorder="1" applyAlignment="1">
      <alignment horizontal="center"/>
    </xf>
    <xf numFmtId="0" fontId="1" fillId="3" borderId="0" xfId="1" applyFill="1" applyAlignment="1">
      <alignment horizontal="center" vertical="center"/>
    </xf>
    <xf numFmtId="0" fontId="8" fillId="2" borderId="2" xfId="1" applyFont="1" applyFill="1" applyBorder="1" applyAlignment="1">
      <alignment horizontal="center" vertical="top"/>
    </xf>
    <xf numFmtId="0" fontId="5" fillId="0" borderId="4" xfId="1" applyFont="1" applyBorder="1"/>
    <xf numFmtId="0" fontId="5" fillId="4" borderId="4" xfId="1" applyFont="1" applyFill="1" applyBorder="1"/>
    <xf numFmtId="0" fontId="3" fillId="4" borderId="0" xfId="1" applyFont="1" applyFill="1" applyBorder="1" applyAlignment="1">
      <alignment horizontal="center" vertical="top"/>
    </xf>
    <xf numFmtId="0" fontId="1" fillId="0" borderId="8" xfId="1" applyBorder="1"/>
    <xf numFmtId="0" fontId="3" fillId="0" borderId="7" xfId="1" applyFont="1" applyBorder="1" applyAlignment="1">
      <alignment horizontal="center" vertical="center"/>
    </xf>
    <xf numFmtId="0" fontId="1" fillId="0" borderId="7" xfId="1" applyFill="1" applyBorder="1" applyAlignment="1">
      <alignment horizontal="center"/>
    </xf>
    <xf numFmtId="164" fontId="1" fillId="0" borderId="9" xfId="1" applyNumberFormat="1" applyBorder="1" applyAlignment="1">
      <alignment horizontal="center"/>
    </xf>
    <xf numFmtId="0" fontId="5" fillId="2" borderId="1" xfId="1" applyFont="1" applyFill="1" applyBorder="1" applyAlignment="1">
      <alignment horizontal="left"/>
    </xf>
    <xf numFmtId="0" fontId="5" fillId="0" borderId="0" xfId="1" applyFont="1" applyBorder="1" applyAlignment="1">
      <alignment horizontal="center" vertical="center"/>
    </xf>
    <xf numFmtId="0" fontId="1" fillId="0" borderId="0" xfId="1" applyBorder="1" applyAlignment="1">
      <alignment horizontal="center" vertical="center"/>
    </xf>
    <xf numFmtId="164" fontId="1" fillId="0" borderId="5" xfId="1" applyNumberFormat="1" applyBorder="1" applyAlignment="1">
      <alignment horizontal="center" vertical="center"/>
    </xf>
    <xf numFmtId="0" fontId="1" fillId="4" borderId="0" xfId="1" applyFill="1" applyBorder="1" applyAlignment="1">
      <alignment horizontal="center" vertical="center"/>
    </xf>
    <xf numFmtId="164" fontId="1" fillId="4" borderId="5" xfId="1" applyNumberFormat="1" applyFill="1" applyBorder="1" applyAlignment="1">
      <alignment horizontal="center" vertical="center"/>
    </xf>
    <xf numFmtId="164" fontId="1" fillId="0" borderId="9" xfId="1" applyNumberFormat="1" applyBorder="1" applyAlignment="1">
      <alignment horizontal="center" vertical="center"/>
    </xf>
    <xf numFmtId="165" fontId="1" fillId="3" borderId="5" xfId="1" applyNumberFormat="1" applyFill="1" applyBorder="1" applyAlignment="1">
      <alignment horizontal="center"/>
    </xf>
    <xf numFmtId="165" fontId="5" fillId="2" borderId="3" xfId="1" applyNumberFormat="1" applyFont="1" applyFill="1" applyBorder="1" applyAlignment="1">
      <alignment horizontal="center"/>
    </xf>
    <xf numFmtId="10" fontId="1" fillId="3" borderId="5" xfId="1" applyNumberFormat="1" applyFill="1" applyBorder="1" applyAlignment="1">
      <alignment horizontal="center"/>
    </xf>
    <xf numFmtId="165" fontId="1" fillId="0" borderId="5" xfId="1" applyNumberFormat="1" applyBorder="1" applyAlignment="1">
      <alignment horizontal="center"/>
    </xf>
    <xf numFmtId="10" fontId="5" fillId="2" borderId="3" xfId="1" applyNumberFormat="1" applyFont="1" applyFill="1" applyBorder="1" applyAlignment="1">
      <alignment horizontal="center"/>
    </xf>
    <xf numFmtId="0" fontId="1" fillId="0" borderId="0" xfId="1"/>
    <xf numFmtId="0" fontId="1" fillId="0" borderId="0" xfId="1"/>
    <xf numFmtId="0" fontId="3" fillId="0" borderId="0" xfId="1" applyFont="1" applyBorder="1" applyAlignment="1">
      <alignment horizontal="left" wrapText="1"/>
    </xf>
    <xf numFmtId="0" fontId="5" fillId="0" borderId="6" xfId="1" applyFont="1" applyBorder="1" applyAlignment="1">
      <alignment horizontal="center" vertical="center"/>
    </xf>
    <xf numFmtId="0" fontId="3" fillId="0" borderId="0" xfId="1" applyFont="1" applyAlignment="1">
      <alignment horizontal="left" wrapText="1"/>
    </xf>
    <xf numFmtId="0" fontId="5" fillId="0" borderId="6" xfId="1" applyFont="1" applyFill="1" applyBorder="1" applyAlignment="1">
      <alignment horizontal="center" vertical="center"/>
    </xf>
    <xf numFmtId="0" fontId="5" fillId="0" borderId="6" xfId="1" applyFont="1" applyBorder="1" applyAlignment="1">
      <alignment horizontal="center"/>
    </xf>
    <xf numFmtId="0" fontId="2" fillId="0" borderId="0" xfId="1" applyFont="1" applyAlignment="1">
      <alignment horizontal="left" vertical="center" wrapText="1"/>
    </xf>
    <xf numFmtId="0" fontId="2" fillId="0" borderId="0" xfId="1" applyFont="1" applyBorder="1" applyAlignment="1">
      <alignment horizontal="left" vertical="center" wrapText="1"/>
    </xf>
    <xf numFmtId="0" fontId="1" fillId="0" borderId="0" xfId="1" applyAlignment="1"/>
    <xf numFmtId="0" fontId="2" fillId="0" borderId="7" xfId="1" applyFont="1" applyBorder="1" applyAlignment="1">
      <alignment horizontal="left" vertical="center" wrapText="1"/>
    </xf>
    <xf numFmtId="0" fontId="3" fillId="0" borderId="0" xfId="1" applyFont="1" applyFill="1" applyBorder="1" applyAlignment="1">
      <alignment horizontal="left" vertical="center" wrapText="1"/>
    </xf>
    <xf numFmtId="0" fontId="4" fillId="0" borderId="0" xfId="1" applyFont="1" applyAlignment="1">
      <alignment horizontal="center" vertical="center" wrapText="1"/>
    </xf>
    <xf numFmtId="0" fontId="3" fillId="0" borderId="6" xfId="1" applyFont="1" applyBorder="1" applyAlignment="1">
      <alignment horizontal="center"/>
    </xf>
    <xf numFmtId="0" fontId="1" fillId="0" borderId="0" xfId="1"/>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36507120"/>
        <c:axId val="336507904"/>
      </c:barChart>
      <c:catAx>
        <c:axId val="336507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36507904"/>
        <c:crosses val="autoZero"/>
        <c:auto val="1"/>
        <c:lblAlgn val="ctr"/>
        <c:lblOffset val="100"/>
        <c:tickLblSkip val="1"/>
        <c:tickMarkSkip val="1"/>
        <c:noMultiLvlLbl val="0"/>
      </c:catAx>
      <c:valAx>
        <c:axId val="336507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36507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MAY!$B$227</c:f>
              <c:strCache>
                <c:ptCount val="1"/>
                <c:pt idx="0">
                  <c:v>Hombre</c:v>
                </c:pt>
              </c:strCache>
            </c:strRef>
          </c:tx>
          <c:invertIfNegative val="0"/>
          <c:cat>
            <c:strRef>
              <c:f>MAY!$A$228:$A$230</c:f>
              <c:strCache>
                <c:ptCount val="3"/>
                <c:pt idx="0">
                  <c:v>Sin Violencia</c:v>
                </c:pt>
                <c:pt idx="1">
                  <c:v>Con Violencia</c:v>
                </c:pt>
                <c:pt idx="2">
                  <c:v>Total</c:v>
                </c:pt>
              </c:strCache>
            </c:strRef>
          </c:cat>
          <c:val>
            <c:numRef>
              <c:f>MAY!$B$228:$B$230</c:f>
              <c:numCache>
                <c:formatCode>General</c:formatCode>
                <c:ptCount val="3"/>
                <c:pt idx="0">
                  <c:v>5</c:v>
                </c:pt>
                <c:pt idx="1">
                  <c:v>1</c:v>
                </c:pt>
                <c:pt idx="2">
                  <c:v>6</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MAY!$C$227</c:f>
              <c:strCache>
                <c:ptCount val="1"/>
                <c:pt idx="0">
                  <c:v>Mujer</c:v>
                </c:pt>
              </c:strCache>
            </c:strRef>
          </c:tx>
          <c:invertIfNegative val="0"/>
          <c:cat>
            <c:strRef>
              <c:f>MAY!$A$228:$A$230</c:f>
              <c:strCache>
                <c:ptCount val="3"/>
                <c:pt idx="0">
                  <c:v>Sin Violencia</c:v>
                </c:pt>
                <c:pt idx="1">
                  <c:v>Con Violencia</c:v>
                </c:pt>
                <c:pt idx="2">
                  <c:v>Total</c:v>
                </c:pt>
              </c:strCache>
            </c:strRef>
          </c:cat>
          <c:val>
            <c:numRef>
              <c:f>MAY!$C$228:$C$230</c:f>
              <c:numCache>
                <c:formatCode>General</c:formatCode>
                <c:ptCount val="3"/>
                <c:pt idx="0">
                  <c:v>10</c:v>
                </c:pt>
                <c:pt idx="1">
                  <c:v>25</c:v>
                </c:pt>
                <c:pt idx="2">
                  <c:v>35</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376995008"/>
        <c:axId val="376994224"/>
      </c:barChart>
      <c:catAx>
        <c:axId val="376995008"/>
        <c:scaling>
          <c:orientation val="minMax"/>
        </c:scaling>
        <c:delete val="0"/>
        <c:axPos val="b"/>
        <c:numFmt formatCode="General" sourceLinked="0"/>
        <c:majorTickMark val="out"/>
        <c:minorTickMark val="none"/>
        <c:tickLblPos val="nextTo"/>
        <c:crossAx val="376994224"/>
        <c:crosses val="autoZero"/>
        <c:auto val="1"/>
        <c:lblAlgn val="ctr"/>
        <c:lblOffset val="100"/>
        <c:noMultiLvlLbl val="0"/>
      </c:catAx>
      <c:valAx>
        <c:axId val="376994224"/>
        <c:scaling>
          <c:orientation val="minMax"/>
        </c:scaling>
        <c:delete val="0"/>
        <c:axPos val="l"/>
        <c:majorGridlines/>
        <c:numFmt formatCode="General" sourceLinked="1"/>
        <c:majorTickMark val="out"/>
        <c:minorTickMark val="none"/>
        <c:tickLblPos val="nextTo"/>
        <c:crossAx val="3769950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MAY!$B$250</c:f>
              <c:strCache>
                <c:ptCount val="1"/>
                <c:pt idx="0">
                  <c:v>Hombre</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MAY!$B$251:$B$255</c:f>
              <c:numCache>
                <c:formatCode>General</c:formatCode>
                <c:ptCount val="5"/>
                <c:pt idx="0">
                  <c:v>0</c:v>
                </c:pt>
                <c:pt idx="1">
                  <c:v>1</c:v>
                </c:pt>
                <c:pt idx="2">
                  <c:v>1</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MAY!$C$250</c:f>
              <c:strCache>
                <c:ptCount val="1"/>
                <c:pt idx="0">
                  <c:v>Mujer</c:v>
                </c:pt>
              </c:strCache>
            </c:strRef>
          </c:tx>
          <c:invertIfNegative val="0"/>
          <c:cat>
            <c:strRef>
              <c:f>MAY!$A$251:$A$255</c:f>
              <c:strCache>
                <c:ptCount val="5"/>
                <c:pt idx="0">
                  <c:v>Física</c:v>
                </c:pt>
                <c:pt idx="1">
                  <c:v>Psicológica</c:v>
                </c:pt>
                <c:pt idx="2">
                  <c:v>Económica</c:v>
                </c:pt>
                <c:pt idx="3">
                  <c:v>Sexual</c:v>
                </c:pt>
                <c:pt idx="4">
                  <c:v>Patrimonial</c:v>
                </c:pt>
              </c:strCache>
            </c:strRef>
          </c:cat>
          <c:val>
            <c:numRef>
              <c:f>MAY!$C$251:$C$255</c:f>
              <c:numCache>
                <c:formatCode>General</c:formatCode>
                <c:ptCount val="5"/>
                <c:pt idx="0">
                  <c:v>7</c:v>
                </c:pt>
                <c:pt idx="1">
                  <c:v>15</c:v>
                </c:pt>
                <c:pt idx="2">
                  <c:v>10</c:v>
                </c:pt>
                <c:pt idx="3">
                  <c:v>1</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376998536"/>
        <c:axId val="376997360"/>
      </c:barChart>
      <c:catAx>
        <c:axId val="376998536"/>
        <c:scaling>
          <c:orientation val="minMax"/>
        </c:scaling>
        <c:delete val="0"/>
        <c:axPos val="b"/>
        <c:numFmt formatCode="General" sourceLinked="0"/>
        <c:majorTickMark val="out"/>
        <c:minorTickMark val="none"/>
        <c:tickLblPos val="nextTo"/>
        <c:crossAx val="376997360"/>
        <c:crosses val="autoZero"/>
        <c:auto val="1"/>
        <c:lblAlgn val="ctr"/>
        <c:lblOffset val="100"/>
        <c:noMultiLvlLbl val="0"/>
      </c:catAx>
      <c:valAx>
        <c:axId val="376997360"/>
        <c:scaling>
          <c:orientation val="minMax"/>
        </c:scaling>
        <c:delete val="0"/>
        <c:axPos val="l"/>
        <c:majorGridlines/>
        <c:numFmt formatCode="General" sourceLinked="1"/>
        <c:majorTickMark val="out"/>
        <c:minorTickMark val="none"/>
        <c:tickLblPos val="nextTo"/>
        <c:crossAx val="3769985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MAY!$B$281</c:f>
              <c:strCache>
                <c:ptCount val="1"/>
                <c:pt idx="0">
                  <c:v>Hombre</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MAY!$B$282:$B$289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MAY!$C$281</c:f>
              <c:strCache>
                <c:ptCount val="1"/>
                <c:pt idx="0">
                  <c:v>Mujer</c:v>
                </c:pt>
              </c:strCache>
            </c:strRef>
          </c:tx>
          <c:invertIfNegative val="0"/>
          <c:cat>
            <c:strRef>
              <c:f>MAY!$A$282:$A$289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MAY!$C$282:$C$289</c:f>
              <c:numCache>
                <c:formatCode>General</c:formatCode>
                <c:ptCount val="8"/>
                <c:pt idx="0">
                  <c:v>24</c:v>
                </c:pt>
                <c:pt idx="1">
                  <c:v>0</c:v>
                </c:pt>
                <c:pt idx="2">
                  <c:v>0</c:v>
                </c:pt>
                <c:pt idx="3">
                  <c:v>1</c:v>
                </c:pt>
                <c:pt idx="4">
                  <c:v>0</c:v>
                </c:pt>
                <c:pt idx="5">
                  <c:v>0</c:v>
                </c:pt>
                <c:pt idx="6">
                  <c:v>0</c:v>
                </c:pt>
                <c:pt idx="7">
                  <c:v>25</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376995792"/>
        <c:axId val="376996576"/>
      </c:barChart>
      <c:catAx>
        <c:axId val="376995792"/>
        <c:scaling>
          <c:orientation val="minMax"/>
        </c:scaling>
        <c:delete val="0"/>
        <c:axPos val="b"/>
        <c:numFmt formatCode="General" sourceLinked="0"/>
        <c:majorTickMark val="out"/>
        <c:minorTickMark val="none"/>
        <c:tickLblPos val="nextTo"/>
        <c:crossAx val="376996576"/>
        <c:crosses val="autoZero"/>
        <c:auto val="1"/>
        <c:lblAlgn val="ctr"/>
        <c:lblOffset val="100"/>
        <c:noMultiLvlLbl val="0"/>
      </c:catAx>
      <c:valAx>
        <c:axId val="376996576"/>
        <c:scaling>
          <c:orientation val="minMax"/>
        </c:scaling>
        <c:delete val="0"/>
        <c:axPos val="l"/>
        <c:majorGridlines/>
        <c:numFmt formatCode="General" sourceLinked="1"/>
        <c:majorTickMark val="out"/>
        <c:minorTickMark val="none"/>
        <c:tickLblPos val="nextTo"/>
        <c:crossAx val="3769957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6992656"/>
        <c:axId val="376993048"/>
      </c:barChart>
      <c:catAx>
        <c:axId val="376992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6993048"/>
        <c:crosses val="autoZero"/>
        <c:auto val="1"/>
        <c:lblAlgn val="ctr"/>
        <c:lblOffset val="100"/>
        <c:tickLblSkip val="1"/>
        <c:tickMarkSkip val="1"/>
        <c:noMultiLvlLbl val="0"/>
      </c:catAx>
      <c:valAx>
        <c:axId val="376993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6992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7213272"/>
        <c:axId val="377211704"/>
      </c:barChart>
      <c:catAx>
        <c:axId val="377213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7211704"/>
        <c:crosses val="autoZero"/>
        <c:auto val="1"/>
        <c:lblAlgn val="ctr"/>
        <c:lblOffset val="100"/>
        <c:tickLblSkip val="1"/>
        <c:tickMarkSkip val="1"/>
        <c:noMultiLvlLbl val="0"/>
      </c:catAx>
      <c:valAx>
        <c:axId val="377211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7213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1</c:v>
                </c:pt>
                <c:pt idx="1">
                  <c:v>1</c:v>
                </c:pt>
                <c:pt idx="2">
                  <c:v>0</c:v>
                </c:pt>
                <c:pt idx="3">
                  <c:v>2</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9</c:v>
                </c:pt>
                <c:pt idx="1">
                  <c:v>10</c:v>
                </c:pt>
                <c:pt idx="2">
                  <c:v>0</c:v>
                </c:pt>
                <c:pt idx="3">
                  <c:v>19</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377214840"/>
        <c:axId val="378170128"/>
      </c:barChart>
      <c:catAx>
        <c:axId val="377214840"/>
        <c:scaling>
          <c:orientation val="minMax"/>
        </c:scaling>
        <c:delete val="0"/>
        <c:axPos val="b"/>
        <c:numFmt formatCode="General" sourceLinked="0"/>
        <c:majorTickMark val="none"/>
        <c:minorTickMark val="none"/>
        <c:tickLblPos val="nextTo"/>
        <c:crossAx val="378170128"/>
        <c:crosses val="autoZero"/>
        <c:auto val="1"/>
        <c:lblAlgn val="ctr"/>
        <c:lblOffset val="100"/>
        <c:noMultiLvlLbl val="0"/>
      </c:catAx>
      <c:valAx>
        <c:axId val="378170128"/>
        <c:scaling>
          <c:orientation val="minMax"/>
        </c:scaling>
        <c:delete val="0"/>
        <c:axPos val="l"/>
        <c:numFmt formatCode="General" sourceLinked="1"/>
        <c:majorTickMark val="none"/>
        <c:minorTickMark val="none"/>
        <c:tickLblPos val="nextTo"/>
        <c:crossAx val="37721484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1</c:v>
                </c:pt>
                <c:pt idx="1">
                  <c:v>1</c:v>
                </c:pt>
                <c:pt idx="2">
                  <c:v>0</c:v>
                </c:pt>
                <c:pt idx="3">
                  <c:v>0</c:v>
                </c:pt>
                <c:pt idx="4">
                  <c:v>2</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9</c:v>
                </c:pt>
                <c:pt idx="1">
                  <c:v>10</c:v>
                </c:pt>
                <c:pt idx="2">
                  <c:v>0</c:v>
                </c:pt>
                <c:pt idx="3">
                  <c:v>0</c:v>
                </c:pt>
                <c:pt idx="4">
                  <c:v>19</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378172480"/>
        <c:axId val="378172872"/>
      </c:barChart>
      <c:catAx>
        <c:axId val="378172480"/>
        <c:scaling>
          <c:orientation val="minMax"/>
        </c:scaling>
        <c:delete val="0"/>
        <c:axPos val="b"/>
        <c:numFmt formatCode="General" sourceLinked="0"/>
        <c:majorTickMark val="out"/>
        <c:minorTickMark val="none"/>
        <c:tickLblPos val="nextTo"/>
        <c:crossAx val="378172872"/>
        <c:crosses val="autoZero"/>
        <c:auto val="1"/>
        <c:lblAlgn val="ctr"/>
        <c:lblOffset val="100"/>
        <c:noMultiLvlLbl val="0"/>
      </c:catAx>
      <c:valAx>
        <c:axId val="378172872"/>
        <c:scaling>
          <c:orientation val="minMax"/>
        </c:scaling>
        <c:delete val="0"/>
        <c:axPos val="l"/>
        <c:majorGridlines/>
        <c:numFmt formatCode="General" sourceLinked="1"/>
        <c:majorTickMark val="out"/>
        <c:minorTickMark val="none"/>
        <c:tickLblPos val="nextTo"/>
        <c:crossAx val="3781724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1</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9</c:v>
                </c:pt>
                <c:pt idx="2">
                  <c:v>6</c:v>
                </c:pt>
                <c:pt idx="3">
                  <c:v>4</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378173264"/>
        <c:axId val="378173656"/>
      </c:barChart>
      <c:catAx>
        <c:axId val="378173264"/>
        <c:scaling>
          <c:orientation val="minMax"/>
        </c:scaling>
        <c:delete val="0"/>
        <c:axPos val="b"/>
        <c:numFmt formatCode="General" sourceLinked="0"/>
        <c:majorTickMark val="out"/>
        <c:minorTickMark val="none"/>
        <c:tickLblPos val="nextTo"/>
        <c:txPr>
          <a:bodyPr/>
          <a:lstStyle/>
          <a:p>
            <a:pPr>
              <a:defRPr sz="800"/>
            </a:pPr>
            <a:endParaRPr lang="es-ES"/>
          </a:p>
        </c:txPr>
        <c:crossAx val="378173656"/>
        <c:crosses val="autoZero"/>
        <c:auto val="1"/>
        <c:lblAlgn val="ctr"/>
        <c:lblOffset val="100"/>
        <c:noMultiLvlLbl val="0"/>
      </c:catAx>
      <c:valAx>
        <c:axId val="378173656"/>
        <c:scaling>
          <c:orientation val="minMax"/>
        </c:scaling>
        <c:delete val="0"/>
        <c:axPos val="l"/>
        <c:majorGridlines/>
        <c:numFmt formatCode="General" sourceLinked="1"/>
        <c:majorTickMark val="out"/>
        <c:minorTickMark val="none"/>
        <c:tickLblPos val="nextTo"/>
        <c:crossAx val="378173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1</c:v>
                </c:pt>
                <c:pt idx="2">
                  <c:v>0</c:v>
                </c:pt>
                <c:pt idx="3">
                  <c:v>1</c:v>
                </c:pt>
                <c:pt idx="4">
                  <c:v>0</c:v>
                </c:pt>
                <c:pt idx="5">
                  <c:v>0</c:v>
                </c:pt>
                <c:pt idx="6">
                  <c:v>2</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5</c:v>
                </c:pt>
                <c:pt idx="2">
                  <c:v>8</c:v>
                </c:pt>
                <c:pt idx="3">
                  <c:v>4</c:v>
                </c:pt>
                <c:pt idx="4">
                  <c:v>2</c:v>
                </c:pt>
                <c:pt idx="5">
                  <c:v>0</c:v>
                </c:pt>
                <c:pt idx="6">
                  <c:v>19</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378174048"/>
        <c:axId val="378174440"/>
      </c:barChart>
      <c:catAx>
        <c:axId val="378174048"/>
        <c:scaling>
          <c:orientation val="minMax"/>
        </c:scaling>
        <c:delete val="0"/>
        <c:axPos val="b"/>
        <c:numFmt formatCode="General" sourceLinked="0"/>
        <c:majorTickMark val="out"/>
        <c:minorTickMark val="none"/>
        <c:tickLblPos val="nextTo"/>
        <c:crossAx val="378174440"/>
        <c:crosses val="autoZero"/>
        <c:auto val="1"/>
        <c:lblAlgn val="ctr"/>
        <c:lblOffset val="100"/>
        <c:noMultiLvlLbl val="0"/>
      </c:catAx>
      <c:valAx>
        <c:axId val="378174440"/>
        <c:scaling>
          <c:orientation val="minMax"/>
        </c:scaling>
        <c:delete val="0"/>
        <c:axPos val="l"/>
        <c:majorGridlines/>
        <c:numFmt formatCode="General" sourceLinked="1"/>
        <c:majorTickMark val="out"/>
        <c:minorTickMark val="none"/>
        <c:tickLblPos val="nextTo"/>
        <c:crossAx val="3781740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1</c:v>
                </c:pt>
                <c:pt idx="1">
                  <c:v>1</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3</c:v>
                </c:pt>
                <c:pt idx="1">
                  <c:v>11</c:v>
                </c:pt>
                <c:pt idx="2">
                  <c:v>5</c:v>
                </c:pt>
                <c:pt idx="3">
                  <c:v>0</c:v>
                </c:pt>
                <c:pt idx="4">
                  <c:v>0</c:v>
                </c:pt>
                <c:pt idx="5">
                  <c:v>0</c:v>
                </c:pt>
                <c:pt idx="6">
                  <c:v>0</c:v>
                </c:pt>
                <c:pt idx="7">
                  <c:v>0</c:v>
                </c:pt>
                <c:pt idx="8">
                  <c:v>19</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378174832"/>
        <c:axId val="378167384"/>
      </c:barChart>
      <c:catAx>
        <c:axId val="378174832"/>
        <c:scaling>
          <c:orientation val="minMax"/>
        </c:scaling>
        <c:delete val="0"/>
        <c:axPos val="b"/>
        <c:numFmt formatCode="General" sourceLinked="0"/>
        <c:majorTickMark val="out"/>
        <c:minorTickMark val="none"/>
        <c:tickLblPos val="nextTo"/>
        <c:crossAx val="378167384"/>
        <c:crosses val="autoZero"/>
        <c:auto val="1"/>
        <c:lblAlgn val="ctr"/>
        <c:lblOffset val="100"/>
        <c:noMultiLvlLbl val="0"/>
      </c:catAx>
      <c:valAx>
        <c:axId val="378167384"/>
        <c:scaling>
          <c:orientation val="minMax"/>
        </c:scaling>
        <c:delete val="0"/>
        <c:axPos val="l"/>
        <c:majorGridlines/>
        <c:numFmt formatCode="General" sourceLinked="1"/>
        <c:majorTickMark val="out"/>
        <c:minorTickMark val="none"/>
        <c:tickLblPos val="nextTo"/>
        <c:crossAx val="3781748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7210136"/>
        <c:axId val="377210920"/>
      </c:barChart>
      <c:catAx>
        <c:axId val="3772101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7210920"/>
        <c:crosses val="autoZero"/>
        <c:auto val="1"/>
        <c:lblAlgn val="ctr"/>
        <c:lblOffset val="100"/>
        <c:tickLblSkip val="1"/>
        <c:tickMarkSkip val="1"/>
        <c:noMultiLvlLbl val="0"/>
      </c:catAx>
      <c:valAx>
        <c:axId val="377210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72101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1</c:v>
                </c:pt>
                <c:pt idx="2">
                  <c:v>0</c:v>
                </c:pt>
                <c:pt idx="3">
                  <c:v>1</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8</c:v>
                </c:pt>
                <c:pt idx="1">
                  <c:v>3</c:v>
                </c:pt>
                <c:pt idx="2">
                  <c:v>0</c:v>
                </c:pt>
                <c:pt idx="3">
                  <c:v>8</c:v>
                </c:pt>
                <c:pt idx="4">
                  <c:v>0</c:v>
                </c:pt>
                <c:pt idx="5">
                  <c:v>0</c:v>
                </c:pt>
                <c:pt idx="6">
                  <c:v>0</c:v>
                </c:pt>
                <c:pt idx="7">
                  <c:v>0</c:v>
                </c:pt>
                <c:pt idx="8">
                  <c:v>19</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378168560"/>
        <c:axId val="378168952"/>
      </c:barChart>
      <c:catAx>
        <c:axId val="378168560"/>
        <c:scaling>
          <c:orientation val="minMax"/>
        </c:scaling>
        <c:delete val="0"/>
        <c:axPos val="b"/>
        <c:numFmt formatCode="General" sourceLinked="0"/>
        <c:majorTickMark val="out"/>
        <c:minorTickMark val="none"/>
        <c:tickLblPos val="nextTo"/>
        <c:crossAx val="378168952"/>
        <c:crosses val="autoZero"/>
        <c:auto val="1"/>
        <c:lblAlgn val="ctr"/>
        <c:lblOffset val="100"/>
        <c:noMultiLvlLbl val="0"/>
      </c:catAx>
      <c:valAx>
        <c:axId val="378168952"/>
        <c:scaling>
          <c:orientation val="minMax"/>
        </c:scaling>
        <c:delete val="0"/>
        <c:axPos val="l"/>
        <c:majorGridlines/>
        <c:numFmt formatCode="General" sourceLinked="1"/>
        <c:majorTickMark val="out"/>
        <c:minorTickMark val="none"/>
        <c:tickLblPos val="nextTo"/>
        <c:crossAx val="3781685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Jun!$B$199</c:f>
              <c:strCache>
                <c:ptCount val="1"/>
                <c:pt idx="0">
                  <c:v>Hombre</c:v>
                </c:pt>
              </c:strCache>
            </c:strRef>
          </c:tx>
          <c:invertIfNegative val="0"/>
          <c:cat>
            <c:strRef>
              <c:f>Jun!$A$200:$A$203</c:f>
              <c:strCache>
                <c:ptCount val="4"/>
                <c:pt idx="0">
                  <c:v>Jalisco</c:v>
                </c:pt>
                <c:pt idx="1">
                  <c:v>Otros</c:v>
                </c:pt>
                <c:pt idx="2">
                  <c:v>No Especificado</c:v>
                </c:pt>
                <c:pt idx="3">
                  <c:v>Total</c:v>
                </c:pt>
              </c:strCache>
            </c:strRef>
          </c:cat>
          <c:val>
            <c:numRef>
              <c:f>Jun!$B$200:$B$203</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Jun!$C$199</c:f>
              <c:strCache>
                <c:ptCount val="1"/>
                <c:pt idx="0">
                  <c:v>Mujer</c:v>
                </c:pt>
              </c:strCache>
            </c:strRef>
          </c:tx>
          <c:invertIfNegative val="0"/>
          <c:cat>
            <c:strRef>
              <c:f>Jun!$A$200:$A$203</c:f>
              <c:strCache>
                <c:ptCount val="4"/>
                <c:pt idx="0">
                  <c:v>Jalisco</c:v>
                </c:pt>
                <c:pt idx="1">
                  <c:v>Otros</c:v>
                </c:pt>
                <c:pt idx="2">
                  <c:v>No Especificado</c:v>
                </c:pt>
                <c:pt idx="3">
                  <c:v>Total</c:v>
                </c:pt>
              </c:strCache>
            </c:strRef>
          </c:cat>
          <c:val>
            <c:numRef>
              <c:f>Jun!$C$200:$C$203</c:f>
              <c:numCache>
                <c:formatCode>General</c:formatCode>
                <c:ptCount val="4"/>
                <c:pt idx="0">
                  <c:v>19</c:v>
                </c:pt>
                <c:pt idx="1">
                  <c:v>0</c:v>
                </c:pt>
                <c:pt idx="2">
                  <c:v>0</c:v>
                </c:pt>
                <c:pt idx="3">
                  <c:v>19</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378169736"/>
        <c:axId val="378170520"/>
      </c:barChart>
      <c:catAx>
        <c:axId val="378169736"/>
        <c:scaling>
          <c:orientation val="minMax"/>
        </c:scaling>
        <c:delete val="0"/>
        <c:axPos val="b"/>
        <c:numFmt formatCode="General" sourceLinked="0"/>
        <c:majorTickMark val="out"/>
        <c:minorTickMark val="none"/>
        <c:tickLblPos val="nextTo"/>
        <c:crossAx val="378170520"/>
        <c:crosses val="autoZero"/>
        <c:auto val="1"/>
        <c:lblAlgn val="ctr"/>
        <c:lblOffset val="100"/>
        <c:noMultiLvlLbl val="0"/>
      </c:catAx>
      <c:valAx>
        <c:axId val="378170520"/>
        <c:scaling>
          <c:orientation val="minMax"/>
        </c:scaling>
        <c:delete val="0"/>
        <c:axPos val="l"/>
        <c:majorGridlines/>
        <c:numFmt formatCode="General" sourceLinked="1"/>
        <c:majorTickMark val="out"/>
        <c:minorTickMark val="none"/>
        <c:tickLblPos val="nextTo"/>
        <c:crossAx val="37816973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Jun!$B$227</c:f>
              <c:strCache>
                <c:ptCount val="1"/>
                <c:pt idx="0">
                  <c:v>Hombre</c:v>
                </c:pt>
              </c:strCache>
            </c:strRef>
          </c:tx>
          <c:invertIfNegative val="0"/>
          <c:cat>
            <c:strRef>
              <c:f>Jun!$A$228:$A$230</c:f>
              <c:strCache>
                <c:ptCount val="3"/>
                <c:pt idx="0">
                  <c:v>Sin Violencia</c:v>
                </c:pt>
                <c:pt idx="1">
                  <c:v>Con Violencia</c:v>
                </c:pt>
                <c:pt idx="2">
                  <c:v>Total</c:v>
                </c:pt>
              </c:strCache>
            </c:strRef>
          </c:cat>
          <c:val>
            <c:numRef>
              <c:f>Jun!$B$228:$B$230</c:f>
              <c:numCache>
                <c:formatCode>General</c:formatCode>
                <c:ptCount val="3"/>
                <c:pt idx="0">
                  <c:v>1</c:v>
                </c:pt>
                <c:pt idx="1">
                  <c:v>1</c:v>
                </c:pt>
                <c:pt idx="2">
                  <c:v>2</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Jun!$C$227</c:f>
              <c:strCache>
                <c:ptCount val="1"/>
                <c:pt idx="0">
                  <c:v>Mujer</c:v>
                </c:pt>
              </c:strCache>
            </c:strRef>
          </c:tx>
          <c:invertIfNegative val="0"/>
          <c:cat>
            <c:strRef>
              <c:f>Jun!$A$228:$A$230</c:f>
              <c:strCache>
                <c:ptCount val="3"/>
                <c:pt idx="0">
                  <c:v>Sin Violencia</c:v>
                </c:pt>
                <c:pt idx="1">
                  <c:v>Con Violencia</c:v>
                </c:pt>
                <c:pt idx="2">
                  <c:v>Total</c:v>
                </c:pt>
              </c:strCache>
            </c:strRef>
          </c:cat>
          <c:val>
            <c:numRef>
              <c:f>Jun!$C$228:$C$230</c:f>
              <c:numCache>
                <c:formatCode>General</c:formatCode>
                <c:ptCount val="3"/>
                <c:pt idx="0">
                  <c:v>3</c:v>
                </c:pt>
                <c:pt idx="1">
                  <c:v>16</c:v>
                </c:pt>
                <c:pt idx="2">
                  <c:v>19</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378059032"/>
        <c:axId val="378059816"/>
      </c:barChart>
      <c:catAx>
        <c:axId val="378059032"/>
        <c:scaling>
          <c:orientation val="minMax"/>
        </c:scaling>
        <c:delete val="0"/>
        <c:axPos val="b"/>
        <c:numFmt formatCode="General" sourceLinked="0"/>
        <c:majorTickMark val="out"/>
        <c:minorTickMark val="none"/>
        <c:tickLblPos val="nextTo"/>
        <c:crossAx val="378059816"/>
        <c:crosses val="autoZero"/>
        <c:auto val="1"/>
        <c:lblAlgn val="ctr"/>
        <c:lblOffset val="100"/>
        <c:noMultiLvlLbl val="0"/>
      </c:catAx>
      <c:valAx>
        <c:axId val="378059816"/>
        <c:scaling>
          <c:orientation val="minMax"/>
        </c:scaling>
        <c:delete val="0"/>
        <c:axPos val="l"/>
        <c:majorGridlines/>
        <c:numFmt formatCode="General" sourceLinked="1"/>
        <c:majorTickMark val="out"/>
        <c:minorTickMark val="none"/>
        <c:tickLblPos val="nextTo"/>
        <c:crossAx val="3780590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Jun!$B$250</c:f>
              <c:strCache>
                <c:ptCount val="1"/>
                <c:pt idx="0">
                  <c:v>Hombre</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Jun!$B$251:$B$255</c:f>
              <c:numCache>
                <c:formatCode>General</c:formatCode>
                <c:ptCount val="5"/>
                <c:pt idx="0">
                  <c:v>0</c:v>
                </c:pt>
                <c:pt idx="1">
                  <c:v>1</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Jun!$C$250</c:f>
              <c:strCache>
                <c:ptCount val="1"/>
                <c:pt idx="0">
                  <c:v>Mujer</c:v>
                </c:pt>
              </c:strCache>
            </c:strRef>
          </c:tx>
          <c:invertIfNegative val="0"/>
          <c:cat>
            <c:strRef>
              <c:f>Jun!$A$251:$A$255</c:f>
              <c:strCache>
                <c:ptCount val="5"/>
                <c:pt idx="0">
                  <c:v>Física</c:v>
                </c:pt>
                <c:pt idx="1">
                  <c:v>Psicológica</c:v>
                </c:pt>
                <c:pt idx="2">
                  <c:v>Económica</c:v>
                </c:pt>
                <c:pt idx="3">
                  <c:v>Sexual</c:v>
                </c:pt>
                <c:pt idx="4">
                  <c:v>Patrimonial</c:v>
                </c:pt>
              </c:strCache>
            </c:strRef>
          </c:cat>
          <c:val>
            <c:numRef>
              <c:f>Jun!$C$251:$C$255</c:f>
              <c:numCache>
                <c:formatCode>General</c:formatCode>
                <c:ptCount val="5"/>
                <c:pt idx="0">
                  <c:v>4</c:v>
                </c:pt>
                <c:pt idx="1">
                  <c:v>10</c:v>
                </c:pt>
                <c:pt idx="2">
                  <c:v>7</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378055504"/>
        <c:axId val="378054328"/>
      </c:barChart>
      <c:catAx>
        <c:axId val="378055504"/>
        <c:scaling>
          <c:orientation val="minMax"/>
        </c:scaling>
        <c:delete val="0"/>
        <c:axPos val="b"/>
        <c:numFmt formatCode="General" sourceLinked="0"/>
        <c:majorTickMark val="out"/>
        <c:minorTickMark val="none"/>
        <c:tickLblPos val="nextTo"/>
        <c:crossAx val="378054328"/>
        <c:crosses val="autoZero"/>
        <c:auto val="1"/>
        <c:lblAlgn val="ctr"/>
        <c:lblOffset val="100"/>
        <c:noMultiLvlLbl val="0"/>
      </c:catAx>
      <c:valAx>
        <c:axId val="378054328"/>
        <c:scaling>
          <c:orientation val="minMax"/>
        </c:scaling>
        <c:delete val="0"/>
        <c:axPos val="l"/>
        <c:majorGridlines/>
        <c:numFmt formatCode="General" sourceLinked="1"/>
        <c:majorTickMark val="out"/>
        <c:minorTickMark val="none"/>
        <c:tickLblPos val="nextTo"/>
        <c:crossAx val="3780555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Jun!$B$281</c:f>
              <c:strCache>
                <c:ptCount val="1"/>
                <c:pt idx="0">
                  <c:v>Hombre</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Jun!$B$282:$B$289</c:f>
              <c:numCache>
                <c:formatCode>General</c:formatCode>
                <c:ptCount val="8"/>
                <c:pt idx="0">
                  <c:v>1</c:v>
                </c:pt>
                <c:pt idx="1">
                  <c:v>0</c:v>
                </c:pt>
                <c:pt idx="2">
                  <c:v>0</c:v>
                </c:pt>
                <c:pt idx="3">
                  <c:v>0</c:v>
                </c:pt>
                <c:pt idx="4">
                  <c:v>0</c:v>
                </c:pt>
                <c:pt idx="5">
                  <c:v>0</c:v>
                </c:pt>
                <c:pt idx="6">
                  <c:v>0</c:v>
                </c:pt>
                <c:pt idx="7">
                  <c:v>1</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Jun!$C$281</c:f>
              <c:strCache>
                <c:ptCount val="1"/>
                <c:pt idx="0">
                  <c:v>Mujer</c:v>
                </c:pt>
              </c:strCache>
            </c:strRef>
          </c:tx>
          <c:invertIfNegative val="0"/>
          <c:cat>
            <c:strRef>
              <c:f>Jun!$A$282:$A$289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Jun!$C$282:$C$289</c:f>
              <c:numCache>
                <c:formatCode>General</c:formatCode>
                <c:ptCount val="8"/>
                <c:pt idx="0">
                  <c:v>16</c:v>
                </c:pt>
                <c:pt idx="1">
                  <c:v>0</c:v>
                </c:pt>
                <c:pt idx="2">
                  <c:v>0</c:v>
                </c:pt>
                <c:pt idx="3">
                  <c:v>0</c:v>
                </c:pt>
                <c:pt idx="4">
                  <c:v>0</c:v>
                </c:pt>
                <c:pt idx="5">
                  <c:v>0</c:v>
                </c:pt>
                <c:pt idx="6">
                  <c:v>0</c:v>
                </c:pt>
                <c:pt idx="7">
                  <c:v>16</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378054720"/>
        <c:axId val="378053152"/>
      </c:barChart>
      <c:catAx>
        <c:axId val="378054720"/>
        <c:scaling>
          <c:orientation val="minMax"/>
        </c:scaling>
        <c:delete val="0"/>
        <c:axPos val="b"/>
        <c:numFmt formatCode="General" sourceLinked="0"/>
        <c:majorTickMark val="out"/>
        <c:minorTickMark val="none"/>
        <c:tickLblPos val="nextTo"/>
        <c:crossAx val="378053152"/>
        <c:crosses val="autoZero"/>
        <c:auto val="1"/>
        <c:lblAlgn val="ctr"/>
        <c:lblOffset val="100"/>
        <c:noMultiLvlLbl val="0"/>
      </c:catAx>
      <c:valAx>
        <c:axId val="378053152"/>
        <c:scaling>
          <c:orientation val="minMax"/>
        </c:scaling>
        <c:delete val="0"/>
        <c:axPos val="l"/>
        <c:majorGridlines/>
        <c:numFmt formatCode="General" sourceLinked="1"/>
        <c:majorTickMark val="out"/>
        <c:minorTickMark val="none"/>
        <c:tickLblPos val="nextTo"/>
        <c:crossAx val="3780547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8060208"/>
        <c:axId val="378055112"/>
      </c:barChart>
      <c:catAx>
        <c:axId val="3780602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8055112"/>
        <c:crosses val="autoZero"/>
        <c:auto val="1"/>
        <c:lblAlgn val="ctr"/>
        <c:lblOffset val="100"/>
        <c:tickLblSkip val="1"/>
        <c:tickMarkSkip val="1"/>
        <c:noMultiLvlLbl val="0"/>
      </c:catAx>
      <c:valAx>
        <c:axId val="378055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80602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8056288"/>
        <c:axId val="378053544"/>
      </c:barChart>
      <c:catAx>
        <c:axId val="3780562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8053544"/>
        <c:crosses val="autoZero"/>
        <c:auto val="1"/>
        <c:lblAlgn val="ctr"/>
        <c:lblOffset val="100"/>
        <c:tickLblSkip val="1"/>
        <c:tickMarkSkip val="1"/>
        <c:noMultiLvlLbl val="0"/>
      </c:catAx>
      <c:valAx>
        <c:axId val="378053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80562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29</c:v>
                </c:pt>
                <c:pt idx="1">
                  <c:v>16</c:v>
                </c:pt>
                <c:pt idx="2">
                  <c:v>0</c:v>
                </c:pt>
                <c:pt idx="3">
                  <c:v>45</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378053936"/>
        <c:axId val="378058248"/>
      </c:barChart>
      <c:catAx>
        <c:axId val="378053936"/>
        <c:scaling>
          <c:orientation val="minMax"/>
        </c:scaling>
        <c:delete val="0"/>
        <c:axPos val="b"/>
        <c:numFmt formatCode="General" sourceLinked="0"/>
        <c:majorTickMark val="none"/>
        <c:minorTickMark val="none"/>
        <c:tickLblPos val="nextTo"/>
        <c:crossAx val="378058248"/>
        <c:crosses val="autoZero"/>
        <c:auto val="1"/>
        <c:lblAlgn val="ctr"/>
        <c:lblOffset val="100"/>
        <c:noMultiLvlLbl val="0"/>
      </c:catAx>
      <c:valAx>
        <c:axId val="378058248"/>
        <c:scaling>
          <c:orientation val="minMax"/>
        </c:scaling>
        <c:delete val="0"/>
        <c:axPos val="l"/>
        <c:numFmt formatCode="General" sourceLinked="1"/>
        <c:majorTickMark val="none"/>
        <c:minorTickMark val="none"/>
        <c:tickLblPos val="nextTo"/>
        <c:crossAx val="378053936"/>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2</c:v>
                </c:pt>
                <c:pt idx="1">
                  <c:v>0</c:v>
                </c:pt>
                <c:pt idx="2">
                  <c:v>0</c:v>
                </c:pt>
                <c:pt idx="3">
                  <c:v>0</c:v>
                </c:pt>
                <c:pt idx="4">
                  <c:v>2</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29</c:v>
                </c:pt>
                <c:pt idx="1">
                  <c:v>16</c:v>
                </c:pt>
                <c:pt idx="2">
                  <c:v>0</c:v>
                </c:pt>
                <c:pt idx="3">
                  <c:v>0</c:v>
                </c:pt>
                <c:pt idx="4">
                  <c:v>45</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378057072"/>
        <c:axId val="378058640"/>
      </c:barChart>
      <c:catAx>
        <c:axId val="378057072"/>
        <c:scaling>
          <c:orientation val="minMax"/>
        </c:scaling>
        <c:delete val="0"/>
        <c:axPos val="b"/>
        <c:numFmt formatCode="General" sourceLinked="0"/>
        <c:majorTickMark val="out"/>
        <c:minorTickMark val="none"/>
        <c:tickLblPos val="nextTo"/>
        <c:crossAx val="378058640"/>
        <c:crosses val="autoZero"/>
        <c:auto val="1"/>
        <c:lblAlgn val="ctr"/>
        <c:lblOffset val="100"/>
        <c:noMultiLvlLbl val="0"/>
      </c:catAx>
      <c:valAx>
        <c:axId val="378058640"/>
        <c:scaling>
          <c:orientation val="minMax"/>
        </c:scaling>
        <c:delete val="0"/>
        <c:axPos val="l"/>
        <c:majorGridlines/>
        <c:numFmt formatCode="General" sourceLinked="1"/>
        <c:majorTickMark val="out"/>
        <c:minorTickMark val="none"/>
        <c:tickLblPos val="nextTo"/>
        <c:crossAx val="3780570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2</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1</c:v>
                </c:pt>
                <c:pt idx="1">
                  <c:v>11</c:v>
                </c:pt>
                <c:pt idx="2">
                  <c:v>21</c:v>
                </c:pt>
                <c:pt idx="3">
                  <c:v>7</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379006256"/>
        <c:axId val="379001552"/>
      </c:barChart>
      <c:catAx>
        <c:axId val="379006256"/>
        <c:scaling>
          <c:orientation val="minMax"/>
        </c:scaling>
        <c:delete val="0"/>
        <c:axPos val="b"/>
        <c:numFmt formatCode="General" sourceLinked="0"/>
        <c:majorTickMark val="out"/>
        <c:minorTickMark val="none"/>
        <c:tickLblPos val="nextTo"/>
        <c:txPr>
          <a:bodyPr/>
          <a:lstStyle/>
          <a:p>
            <a:pPr>
              <a:defRPr sz="800"/>
            </a:pPr>
            <a:endParaRPr lang="es-ES"/>
          </a:p>
        </c:txPr>
        <c:crossAx val="379001552"/>
        <c:crosses val="autoZero"/>
        <c:auto val="1"/>
        <c:lblAlgn val="ctr"/>
        <c:lblOffset val="100"/>
        <c:noMultiLvlLbl val="0"/>
      </c:catAx>
      <c:valAx>
        <c:axId val="379001552"/>
        <c:scaling>
          <c:orientation val="minMax"/>
        </c:scaling>
        <c:delete val="0"/>
        <c:axPos val="l"/>
        <c:majorGridlines/>
        <c:numFmt formatCode="General" sourceLinked="1"/>
        <c:majorTickMark val="out"/>
        <c:minorTickMark val="none"/>
        <c:tickLblPos val="nextTo"/>
        <c:crossAx val="3790062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6</c:v>
                </c:pt>
                <c:pt idx="1">
                  <c:v>0</c:v>
                </c:pt>
                <c:pt idx="2">
                  <c:v>0</c:v>
                </c:pt>
                <c:pt idx="3">
                  <c:v>6</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15</c:v>
                </c:pt>
                <c:pt idx="1">
                  <c:v>20</c:v>
                </c:pt>
                <c:pt idx="2">
                  <c:v>0</c:v>
                </c:pt>
                <c:pt idx="3">
                  <c:v>35</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377215624"/>
        <c:axId val="377209744"/>
      </c:barChart>
      <c:catAx>
        <c:axId val="377215624"/>
        <c:scaling>
          <c:orientation val="minMax"/>
        </c:scaling>
        <c:delete val="0"/>
        <c:axPos val="b"/>
        <c:numFmt formatCode="General" sourceLinked="0"/>
        <c:majorTickMark val="none"/>
        <c:minorTickMark val="none"/>
        <c:tickLblPos val="nextTo"/>
        <c:crossAx val="377209744"/>
        <c:crosses val="autoZero"/>
        <c:auto val="1"/>
        <c:lblAlgn val="ctr"/>
        <c:lblOffset val="100"/>
        <c:noMultiLvlLbl val="0"/>
      </c:catAx>
      <c:valAx>
        <c:axId val="377209744"/>
        <c:scaling>
          <c:orientation val="minMax"/>
        </c:scaling>
        <c:delete val="0"/>
        <c:axPos val="l"/>
        <c:numFmt formatCode="General" sourceLinked="1"/>
        <c:majorTickMark val="none"/>
        <c:minorTickMark val="none"/>
        <c:tickLblPos val="nextTo"/>
        <c:crossAx val="377215624"/>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2</c:v>
                </c:pt>
                <c:pt idx="4">
                  <c:v>0</c:v>
                </c:pt>
                <c:pt idx="5">
                  <c:v>0</c:v>
                </c:pt>
                <c:pt idx="6">
                  <c:v>2</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8</c:v>
                </c:pt>
                <c:pt idx="2">
                  <c:v>24</c:v>
                </c:pt>
                <c:pt idx="3">
                  <c:v>8</c:v>
                </c:pt>
                <c:pt idx="4">
                  <c:v>1</c:v>
                </c:pt>
                <c:pt idx="5">
                  <c:v>0</c:v>
                </c:pt>
                <c:pt idx="6">
                  <c:v>41</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379004296"/>
        <c:axId val="379002728"/>
      </c:barChart>
      <c:catAx>
        <c:axId val="379004296"/>
        <c:scaling>
          <c:orientation val="minMax"/>
        </c:scaling>
        <c:delete val="0"/>
        <c:axPos val="b"/>
        <c:numFmt formatCode="General" sourceLinked="0"/>
        <c:majorTickMark val="out"/>
        <c:minorTickMark val="none"/>
        <c:tickLblPos val="nextTo"/>
        <c:crossAx val="379002728"/>
        <c:crosses val="autoZero"/>
        <c:auto val="1"/>
        <c:lblAlgn val="ctr"/>
        <c:lblOffset val="100"/>
        <c:noMultiLvlLbl val="0"/>
      </c:catAx>
      <c:valAx>
        <c:axId val="379002728"/>
        <c:scaling>
          <c:orientation val="minMax"/>
        </c:scaling>
        <c:delete val="0"/>
        <c:axPos val="l"/>
        <c:majorGridlines/>
        <c:numFmt formatCode="General" sourceLinked="1"/>
        <c:majorTickMark val="out"/>
        <c:minorTickMark val="none"/>
        <c:tickLblPos val="nextTo"/>
        <c:crossAx val="3790042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2</c:v>
                </c:pt>
                <c:pt idx="1">
                  <c:v>0</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4</c:v>
                </c:pt>
                <c:pt idx="1">
                  <c:v>28</c:v>
                </c:pt>
                <c:pt idx="2">
                  <c:v>8</c:v>
                </c:pt>
                <c:pt idx="3">
                  <c:v>1</c:v>
                </c:pt>
                <c:pt idx="4">
                  <c:v>0</c:v>
                </c:pt>
                <c:pt idx="5">
                  <c:v>0</c:v>
                </c:pt>
                <c:pt idx="6">
                  <c:v>0</c:v>
                </c:pt>
                <c:pt idx="7">
                  <c:v>0</c:v>
                </c:pt>
                <c:pt idx="8">
                  <c:v>41</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379001944"/>
        <c:axId val="379000768"/>
      </c:barChart>
      <c:catAx>
        <c:axId val="379001944"/>
        <c:scaling>
          <c:orientation val="minMax"/>
        </c:scaling>
        <c:delete val="0"/>
        <c:axPos val="b"/>
        <c:numFmt formatCode="General" sourceLinked="0"/>
        <c:majorTickMark val="out"/>
        <c:minorTickMark val="none"/>
        <c:tickLblPos val="nextTo"/>
        <c:crossAx val="379000768"/>
        <c:crosses val="autoZero"/>
        <c:auto val="1"/>
        <c:lblAlgn val="ctr"/>
        <c:lblOffset val="100"/>
        <c:noMultiLvlLbl val="0"/>
      </c:catAx>
      <c:valAx>
        <c:axId val="379000768"/>
        <c:scaling>
          <c:orientation val="minMax"/>
        </c:scaling>
        <c:delete val="0"/>
        <c:axPos val="l"/>
        <c:majorGridlines/>
        <c:numFmt formatCode="General" sourceLinked="1"/>
        <c:majorTickMark val="out"/>
        <c:minorTickMark val="none"/>
        <c:tickLblPos val="nextTo"/>
        <c:crossAx val="379001944"/>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2</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22</c:v>
                </c:pt>
                <c:pt idx="1">
                  <c:v>2</c:v>
                </c:pt>
                <c:pt idx="2">
                  <c:v>0</c:v>
                </c:pt>
                <c:pt idx="3">
                  <c:v>17</c:v>
                </c:pt>
                <c:pt idx="4">
                  <c:v>0</c:v>
                </c:pt>
                <c:pt idx="5">
                  <c:v>0</c:v>
                </c:pt>
                <c:pt idx="6">
                  <c:v>0</c:v>
                </c:pt>
                <c:pt idx="7">
                  <c:v>0</c:v>
                </c:pt>
                <c:pt idx="8">
                  <c:v>41</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379005864"/>
        <c:axId val="379005472"/>
      </c:barChart>
      <c:catAx>
        <c:axId val="379005864"/>
        <c:scaling>
          <c:orientation val="minMax"/>
        </c:scaling>
        <c:delete val="0"/>
        <c:axPos val="b"/>
        <c:numFmt formatCode="General" sourceLinked="0"/>
        <c:majorTickMark val="out"/>
        <c:minorTickMark val="none"/>
        <c:tickLblPos val="nextTo"/>
        <c:crossAx val="379005472"/>
        <c:crosses val="autoZero"/>
        <c:auto val="1"/>
        <c:lblAlgn val="ctr"/>
        <c:lblOffset val="100"/>
        <c:noMultiLvlLbl val="0"/>
      </c:catAx>
      <c:valAx>
        <c:axId val="379005472"/>
        <c:scaling>
          <c:orientation val="minMax"/>
        </c:scaling>
        <c:delete val="0"/>
        <c:axPos val="l"/>
        <c:majorGridlines/>
        <c:numFmt formatCode="General" sourceLinked="1"/>
        <c:majorTickMark val="out"/>
        <c:minorTickMark val="none"/>
        <c:tickLblPos val="nextTo"/>
        <c:crossAx val="3790058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JUL!$B$199</c:f>
              <c:strCache>
                <c:ptCount val="1"/>
                <c:pt idx="0">
                  <c:v>Hombre</c:v>
                </c:pt>
              </c:strCache>
            </c:strRef>
          </c:tx>
          <c:invertIfNegative val="0"/>
          <c:cat>
            <c:strRef>
              <c:f>JUL!$A$200:$A$203</c:f>
              <c:strCache>
                <c:ptCount val="4"/>
                <c:pt idx="0">
                  <c:v>Jalisco</c:v>
                </c:pt>
                <c:pt idx="1">
                  <c:v>Otros</c:v>
                </c:pt>
                <c:pt idx="2">
                  <c:v>No Especificado</c:v>
                </c:pt>
                <c:pt idx="3">
                  <c:v>Total</c:v>
                </c:pt>
              </c:strCache>
            </c:strRef>
          </c:cat>
          <c:val>
            <c:numRef>
              <c:f>JUL!$B$200:$B$203</c:f>
              <c:numCache>
                <c:formatCode>General</c:formatCode>
                <c:ptCount val="4"/>
                <c:pt idx="0">
                  <c:v>2</c:v>
                </c:pt>
                <c:pt idx="1">
                  <c:v>0</c:v>
                </c:pt>
                <c:pt idx="2">
                  <c:v>0</c:v>
                </c:pt>
                <c:pt idx="3">
                  <c:v>2</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JUL!$C$199</c:f>
              <c:strCache>
                <c:ptCount val="1"/>
                <c:pt idx="0">
                  <c:v>Mujer</c:v>
                </c:pt>
              </c:strCache>
            </c:strRef>
          </c:tx>
          <c:invertIfNegative val="0"/>
          <c:cat>
            <c:strRef>
              <c:f>JUL!$A$200:$A$203</c:f>
              <c:strCache>
                <c:ptCount val="4"/>
                <c:pt idx="0">
                  <c:v>Jalisco</c:v>
                </c:pt>
                <c:pt idx="1">
                  <c:v>Otros</c:v>
                </c:pt>
                <c:pt idx="2">
                  <c:v>No Especificado</c:v>
                </c:pt>
                <c:pt idx="3">
                  <c:v>Total</c:v>
                </c:pt>
              </c:strCache>
            </c:strRef>
          </c:cat>
          <c:val>
            <c:numRef>
              <c:f>JUL!$C$200:$C$203</c:f>
              <c:numCache>
                <c:formatCode>General</c:formatCode>
                <c:ptCount val="4"/>
                <c:pt idx="0">
                  <c:v>41</c:v>
                </c:pt>
                <c:pt idx="1">
                  <c:v>0</c:v>
                </c:pt>
                <c:pt idx="2">
                  <c:v>0</c:v>
                </c:pt>
                <c:pt idx="3">
                  <c:v>41</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378998808"/>
        <c:axId val="378999200"/>
      </c:barChart>
      <c:catAx>
        <c:axId val="378998808"/>
        <c:scaling>
          <c:orientation val="minMax"/>
        </c:scaling>
        <c:delete val="0"/>
        <c:axPos val="b"/>
        <c:numFmt formatCode="General" sourceLinked="0"/>
        <c:majorTickMark val="out"/>
        <c:minorTickMark val="none"/>
        <c:tickLblPos val="nextTo"/>
        <c:crossAx val="378999200"/>
        <c:crosses val="autoZero"/>
        <c:auto val="1"/>
        <c:lblAlgn val="ctr"/>
        <c:lblOffset val="100"/>
        <c:noMultiLvlLbl val="0"/>
      </c:catAx>
      <c:valAx>
        <c:axId val="378999200"/>
        <c:scaling>
          <c:orientation val="minMax"/>
        </c:scaling>
        <c:delete val="0"/>
        <c:axPos val="l"/>
        <c:majorGridlines/>
        <c:numFmt formatCode="General" sourceLinked="1"/>
        <c:majorTickMark val="out"/>
        <c:minorTickMark val="none"/>
        <c:tickLblPos val="nextTo"/>
        <c:crossAx val="3789988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JUL!$B$227</c:f>
              <c:strCache>
                <c:ptCount val="1"/>
                <c:pt idx="0">
                  <c:v>Hombre</c:v>
                </c:pt>
              </c:strCache>
            </c:strRef>
          </c:tx>
          <c:invertIfNegative val="0"/>
          <c:cat>
            <c:strRef>
              <c:f>JUL!$A$228:$A$230</c:f>
              <c:strCache>
                <c:ptCount val="3"/>
                <c:pt idx="0">
                  <c:v>Sin Violencia</c:v>
                </c:pt>
                <c:pt idx="1">
                  <c:v>Con Violencia</c:v>
                </c:pt>
                <c:pt idx="2">
                  <c:v>Total</c:v>
                </c:pt>
              </c:strCache>
            </c:strRef>
          </c:cat>
          <c:val>
            <c:numRef>
              <c:f>JUL!$B$228:$B$230</c:f>
              <c:numCache>
                <c:formatCode>General</c:formatCode>
                <c:ptCount val="3"/>
                <c:pt idx="0">
                  <c:v>2</c:v>
                </c:pt>
                <c:pt idx="1">
                  <c:v>0</c:v>
                </c:pt>
                <c:pt idx="2">
                  <c:v>2</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JUL!$C$227</c:f>
              <c:strCache>
                <c:ptCount val="1"/>
                <c:pt idx="0">
                  <c:v>Mujer</c:v>
                </c:pt>
              </c:strCache>
            </c:strRef>
          </c:tx>
          <c:invertIfNegative val="0"/>
          <c:cat>
            <c:strRef>
              <c:f>JUL!$A$228:$A$230</c:f>
              <c:strCache>
                <c:ptCount val="3"/>
                <c:pt idx="0">
                  <c:v>Sin Violencia</c:v>
                </c:pt>
                <c:pt idx="1">
                  <c:v>Con Violencia</c:v>
                </c:pt>
                <c:pt idx="2">
                  <c:v>Total</c:v>
                </c:pt>
              </c:strCache>
            </c:strRef>
          </c:cat>
          <c:val>
            <c:numRef>
              <c:f>JUL!$C$228:$C$230</c:f>
              <c:numCache>
                <c:formatCode>General</c:formatCode>
                <c:ptCount val="3"/>
                <c:pt idx="0">
                  <c:v>23</c:v>
                </c:pt>
                <c:pt idx="1">
                  <c:v>18</c:v>
                </c:pt>
                <c:pt idx="2">
                  <c:v>41</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378999592"/>
        <c:axId val="378999984"/>
      </c:barChart>
      <c:catAx>
        <c:axId val="378999592"/>
        <c:scaling>
          <c:orientation val="minMax"/>
        </c:scaling>
        <c:delete val="0"/>
        <c:axPos val="b"/>
        <c:numFmt formatCode="General" sourceLinked="0"/>
        <c:majorTickMark val="out"/>
        <c:minorTickMark val="none"/>
        <c:tickLblPos val="nextTo"/>
        <c:crossAx val="378999984"/>
        <c:crosses val="autoZero"/>
        <c:auto val="1"/>
        <c:lblAlgn val="ctr"/>
        <c:lblOffset val="100"/>
        <c:noMultiLvlLbl val="0"/>
      </c:catAx>
      <c:valAx>
        <c:axId val="378999984"/>
        <c:scaling>
          <c:orientation val="minMax"/>
        </c:scaling>
        <c:delete val="0"/>
        <c:axPos val="l"/>
        <c:majorGridlines/>
        <c:numFmt formatCode="General" sourceLinked="1"/>
        <c:majorTickMark val="out"/>
        <c:minorTickMark val="none"/>
        <c:tickLblPos val="nextTo"/>
        <c:crossAx val="3789995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JUL!$B$250</c:f>
              <c:strCache>
                <c:ptCount val="1"/>
                <c:pt idx="0">
                  <c:v>Hombre</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JUL!$C$250</c:f>
              <c:strCache>
                <c:ptCount val="1"/>
                <c:pt idx="0">
                  <c:v>Mujer</c:v>
                </c:pt>
              </c:strCache>
            </c:strRef>
          </c:tx>
          <c:invertIfNegative val="0"/>
          <c:cat>
            <c:strRef>
              <c:f>JUL!$A$251:$A$255</c:f>
              <c:strCache>
                <c:ptCount val="5"/>
                <c:pt idx="0">
                  <c:v>Física</c:v>
                </c:pt>
                <c:pt idx="1">
                  <c:v>Psicológica</c:v>
                </c:pt>
                <c:pt idx="2">
                  <c:v>Económica</c:v>
                </c:pt>
                <c:pt idx="3">
                  <c:v>Sexual</c:v>
                </c:pt>
                <c:pt idx="4">
                  <c:v>Patrimonial</c:v>
                </c:pt>
              </c:strCache>
            </c:strRef>
          </c:cat>
          <c:val>
            <c:numRef>
              <c:f>JUL!$C$251:$C$255</c:f>
              <c:numCache>
                <c:formatCode>General</c:formatCode>
                <c:ptCount val="5"/>
                <c:pt idx="0">
                  <c:v>3</c:v>
                </c:pt>
                <c:pt idx="1">
                  <c:v>12</c:v>
                </c:pt>
                <c:pt idx="2">
                  <c:v>9</c:v>
                </c:pt>
                <c:pt idx="3">
                  <c:v>0</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379003512"/>
        <c:axId val="379243504"/>
      </c:barChart>
      <c:catAx>
        <c:axId val="379003512"/>
        <c:scaling>
          <c:orientation val="minMax"/>
        </c:scaling>
        <c:delete val="0"/>
        <c:axPos val="b"/>
        <c:numFmt formatCode="General" sourceLinked="0"/>
        <c:majorTickMark val="out"/>
        <c:minorTickMark val="none"/>
        <c:tickLblPos val="nextTo"/>
        <c:crossAx val="379243504"/>
        <c:crosses val="autoZero"/>
        <c:auto val="1"/>
        <c:lblAlgn val="ctr"/>
        <c:lblOffset val="100"/>
        <c:noMultiLvlLbl val="0"/>
      </c:catAx>
      <c:valAx>
        <c:axId val="379243504"/>
        <c:scaling>
          <c:orientation val="minMax"/>
        </c:scaling>
        <c:delete val="0"/>
        <c:axPos val="l"/>
        <c:majorGridlines/>
        <c:numFmt formatCode="General" sourceLinked="1"/>
        <c:majorTickMark val="out"/>
        <c:minorTickMark val="none"/>
        <c:tickLblPos val="nextTo"/>
        <c:crossAx val="3790035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JUL!$B$281</c:f>
              <c:strCache>
                <c:ptCount val="1"/>
                <c:pt idx="0">
                  <c:v>Hombre</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JUL!$C$281</c:f>
              <c:strCache>
                <c:ptCount val="1"/>
                <c:pt idx="0">
                  <c:v>Mujer</c:v>
                </c:pt>
              </c:strCache>
            </c:strRef>
          </c:tx>
          <c:invertIfNegative val="0"/>
          <c:cat>
            <c:strRef>
              <c:f>JUL!$A$282:$A$289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JUL!$C$282:$C$289</c:f>
              <c:numCache>
                <c:formatCode>General</c:formatCode>
                <c:ptCount val="8"/>
                <c:pt idx="0">
                  <c:v>18</c:v>
                </c:pt>
                <c:pt idx="1">
                  <c:v>0</c:v>
                </c:pt>
                <c:pt idx="2">
                  <c:v>0</c:v>
                </c:pt>
                <c:pt idx="3">
                  <c:v>0</c:v>
                </c:pt>
                <c:pt idx="4">
                  <c:v>0</c:v>
                </c:pt>
                <c:pt idx="5">
                  <c:v>0</c:v>
                </c:pt>
                <c:pt idx="6">
                  <c:v>0</c:v>
                </c:pt>
                <c:pt idx="7">
                  <c:v>18</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379239584"/>
        <c:axId val="379240368"/>
      </c:barChart>
      <c:catAx>
        <c:axId val="379239584"/>
        <c:scaling>
          <c:orientation val="minMax"/>
        </c:scaling>
        <c:delete val="0"/>
        <c:axPos val="b"/>
        <c:numFmt formatCode="General" sourceLinked="0"/>
        <c:majorTickMark val="out"/>
        <c:minorTickMark val="none"/>
        <c:tickLblPos val="nextTo"/>
        <c:crossAx val="379240368"/>
        <c:crosses val="autoZero"/>
        <c:auto val="1"/>
        <c:lblAlgn val="ctr"/>
        <c:lblOffset val="100"/>
        <c:noMultiLvlLbl val="0"/>
      </c:catAx>
      <c:valAx>
        <c:axId val="379240368"/>
        <c:scaling>
          <c:orientation val="minMax"/>
        </c:scaling>
        <c:delete val="0"/>
        <c:axPos val="l"/>
        <c:majorGridlines/>
        <c:numFmt formatCode="General" sourceLinked="1"/>
        <c:majorTickMark val="out"/>
        <c:minorTickMark val="none"/>
        <c:tickLblPos val="nextTo"/>
        <c:crossAx val="3792395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9238408"/>
        <c:axId val="379243112"/>
      </c:barChart>
      <c:catAx>
        <c:axId val="3792384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9243112"/>
        <c:crosses val="autoZero"/>
        <c:auto val="1"/>
        <c:lblAlgn val="ctr"/>
        <c:lblOffset val="100"/>
        <c:tickLblSkip val="1"/>
        <c:tickMarkSkip val="1"/>
        <c:noMultiLvlLbl val="0"/>
      </c:catAx>
      <c:valAx>
        <c:axId val="379243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92384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9236840"/>
        <c:axId val="379237624"/>
      </c:barChart>
      <c:catAx>
        <c:axId val="379236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9237624"/>
        <c:crosses val="autoZero"/>
        <c:auto val="1"/>
        <c:lblAlgn val="ctr"/>
        <c:lblOffset val="100"/>
        <c:tickLblSkip val="1"/>
        <c:tickMarkSkip val="1"/>
        <c:noMultiLvlLbl val="0"/>
      </c:catAx>
      <c:valAx>
        <c:axId val="379237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9236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Agosto!$B$8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Agosto!$A$9:$A$12</c:f>
              <c:strCache>
                <c:ptCount val="4"/>
                <c:pt idx="0">
                  <c:v>Orientación Psicológica  </c:v>
                </c:pt>
                <c:pt idx="1">
                  <c:v>Asesoria Jurídica </c:v>
                </c:pt>
                <c:pt idx="2">
                  <c:v>Trabajo Social</c:v>
                </c:pt>
                <c:pt idx="3">
                  <c:v>Total</c:v>
                </c:pt>
              </c:strCache>
            </c:strRef>
          </c:cat>
          <c:val>
            <c:numRef>
              <c:f>Agosto!$B$9:$B$12</c:f>
              <c:numCache>
                <c:formatCode>General</c:formatCode>
                <c:ptCount val="4"/>
                <c:pt idx="0">
                  <c:v>4</c:v>
                </c:pt>
                <c:pt idx="1">
                  <c:v>1</c:v>
                </c:pt>
                <c:pt idx="2">
                  <c:v>0</c:v>
                </c:pt>
                <c:pt idx="3">
                  <c:v>5</c:v>
                </c:pt>
              </c:numCache>
            </c:numRef>
          </c:val>
        </c:ser>
        <c:ser>
          <c:idx val="1"/>
          <c:order val="1"/>
          <c:tx>
            <c:strRef>
              <c:f>Agosto!$C$8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Agosto!$A$9:$A$12</c:f>
              <c:strCache>
                <c:ptCount val="4"/>
                <c:pt idx="0">
                  <c:v>Orientación Psicológica  </c:v>
                </c:pt>
                <c:pt idx="1">
                  <c:v>Asesoria Jurídica </c:v>
                </c:pt>
                <c:pt idx="2">
                  <c:v>Trabajo Social</c:v>
                </c:pt>
                <c:pt idx="3">
                  <c:v>Total</c:v>
                </c:pt>
              </c:strCache>
            </c:strRef>
          </c:cat>
          <c:val>
            <c:numRef>
              <c:f>Agosto!$C$9:$C$12</c:f>
              <c:numCache>
                <c:formatCode>General</c:formatCode>
                <c:ptCount val="4"/>
                <c:pt idx="0">
                  <c:v>15</c:v>
                </c:pt>
                <c:pt idx="1">
                  <c:v>9</c:v>
                </c:pt>
                <c:pt idx="2">
                  <c:v>0</c:v>
                </c:pt>
                <c:pt idx="3">
                  <c:v>24</c:v>
                </c:pt>
              </c:numCache>
            </c:numRef>
          </c:val>
        </c:ser>
        <c:dLbls>
          <c:showLegendKey val="0"/>
          <c:showVal val="1"/>
          <c:showCatName val="0"/>
          <c:showSerName val="0"/>
          <c:showPercent val="0"/>
          <c:showBubbleSize val="0"/>
        </c:dLbls>
        <c:gapWidth val="75"/>
        <c:axId val="379238016"/>
        <c:axId val="379241152"/>
      </c:barChart>
      <c:catAx>
        <c:axId val="379238016"/>
        <c:scaling>
          <c:orientation val="minMax"/>
        </c:scaling>
        <c:delete val="0"/>
        <c:axPos val="b"/>
        <c:numFmt formatCode="General" sourceLinked="0"/>
        <c:majorTickMark val="none"/>
        <c:minorTickMark val="none"/>
        <c:tickLblPos val="nextTo"/>
        <c:crossAx val="379241152"/>
        <c:crosses val="autoZero"/>
        <c:auto val="1"/>
        <c:lblAlgn val="ctr"/>
        <c:lblOffset val="100"/>
        <c:noMultiLvlLbl val="0"/>
      </c:catAx>
      <c:valAx>
        <c:axId val="379241152"/>
        <c:scaling>
          <c:orientation val="minMax"/>
        </c:scaling>
        <c:delete val="0"/>
        <c:axPos val="l"/>
        <c:numFmt formatCode="General" sourceLinked="1"/>
        <c:majorTickMark val="none"/>
        <c:minorTickMark val="none"/>
        <c:tickLblPos val="nextTo"/>
        <c:crossAx val="379238016"/>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6</c:v>
                </c:pt>
                <c:pt idx="1">
                  <c:v>0</c:v>
                </c:pt>
                <c:pt idx="2">
                  <c:v>0</c:v>
                </c:pt>
                <c:pt idx="3">
                  <c:v>0</c:v>
                </c:pt>
                <c:pt idx="4">
                  <c:v>6</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15</c:v>
                </c:pt>
                <c:pt idx="1">
                  <c:v>20</c:v>
                </c:pt>
                <c:pt idx="2">
                  <c:v>0</c:v>
                </c:pt>
                <c:pt idx="3">
                  <c:v>0</c:v>
                </c:pt>
                <c:pt idx="4">
                  <c:v>35</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377212096"/>
        <c:axId val="377216408"/>
      </c:barChart>
      <c:catAx>
        <c:axId val="377212096"/>
        <c:scaling>
          <c:orientation val="minMax"/>
        </c:scaling>
        <c:delete val="0"/>
        <c:axPos val="b"/>
        <c:numFmt formatCode="General" sourceLinked="0"/>
        <c:majorTickMark val="out"/>
        <c:minorTickMark val="none"/>
        <c:tickLblPos val="nextTo"/>
        <c:crossAx val="377216408"/>
        <c:crosses val="autoZero"/>
        <c:auto val="1"/>
        <c:lblAlgn val="ctr"/>
        <c:lblOffset val="100"/>
        <c:noMultiLvlLbl val="0"/>
      </c:catAx>
      <c:valAx>
        <c:axId val="377216408"/>
        <c:scaling>
          <c:orientation val="minMax"/>
        </c:scaling>
        <c:delete val="0"/>
        <c:axPos val="l"/>
        <c:majorGridlines/>
        <c:numFmt formatCode="General" sourceLinked="1"/>
        <c:majorTickMark val="out"/>
        <c:minorTickMark val="none"/>
        <c:tickLblPos val="nextTo"/>
        <c:crossAx val="3772120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Agosto!$B$32</c:f>
              <c:strCache>
                <c:ptCount val="1"/>
                <c:pt idx="0">
                  <c:v>Hombre</c:v>
                </c:pt>
              </c:strCache>
            </c:strRef>
          </c:tx>
          <c:invertIfNegative val="0"/>
          <c:cat>
            <c:strRef>
              <c:f>Agosto!$A$33:$A$37</c:f>
              <c:strCache>
                <c:ptCount val="5"/>
                <c:pt idx="0">
                  <c:v>Orientación psicológica</c:v>
                </c:pt>
                <c:pt idx="1">
                  <c:v>Asesoria Jurídica</c:v>
                </c:pt>
                <c:pt idx="2">
                  <c:v>Trabajo social</c:v>
                </c:pt>
                <c:pt idx="3">
                  <c:v>Canalización</c:v>
                </c:pt>
                <c:pt idx="4">
                  <c:v>Total</c:v>
                </c:pt>
              </c:strCache>
            </c:strRef>
          </c:cat>
          <c:val>
            <c:numRef>
              <c:f>Agosto!$B$33:$B$37</c:f>
              <c:numCache>
                <c:formatCode>General</c:formatCode>
                <c:ptCount val="5"/>
                <c:pt idx="0">
                  <c:v>4</c:v>
                </c:pt>
                <c:pt idx="1">
                  <c:v>1</c:v>
                </c:pt>
                <c:pt idx="2">
                  <c:v>0</c:v>
                </c:pt>
                <c:pt idx="3">
                  <c:v>0</c:v>
                </c:pt>
                <c:pt idx="4">
                  <c:v>5</c:v>
                </c:pt>
              </c:numCache>
            </c:numRef>
          </c:val>
        </c:ser>
        <c:ser>
          <c:idx val="1"/>
          <c:order val="1"/>
          <c:tx>
            <c:strRef>
              <c:f>Agosto!$C$32</c:f>
              <c:strCache>
                <c:ptCount val="1"/>
                <c:pt idx="0">
                  <c:v>Mujer</c:v>
                </c:pt>
              </c:strCache>
            </c:strRef>
          </c:tx>
          <c:invertIfNegative val="0"/>
          <c:cat>
            <c:strRef>
              <c:f>Agosto!$A$33:$A$37</c:f>
              <c:strCache>
                <c:ptCount val="5"/>
                <c:pt idx="0">
                  <c:v>Orientación psicológica</c:v>
                </c:pt>
                <c:pt idx="1">
                  <c:v>Asesoria Jurídica</c:v>
                </c:pt>
                <c:pt idx="2">
                  <c:v>Trabajo social</c:v>
                </c:pt>
                <c:pt idx="3">
                  <c:v>Canalización</c:v>
                </c:pt>
                <c:pt idx="4">
                  <c:v>Total</c:v>
                </c:pt>
              </c:strCache>
            </c:strRef>
          </c:cat>
          <c:val>
            <c:numRef>
              <c:f>Agosto!$C$33:$C$37</c:f>
              <c:numCache>
                <c:formatCode>General</c:formatCode>
                <c:ptCount val="5"/>
                <c:pt idx="0">
                  <c:v>15</c:v>
                </c:pt>
                <c:pt idx="1">
                  <c:v>9</c:v>
                </c:pt>
                <c:pt idx="2">
                  <c:v>0</c:v>
                </c:pt>
                <c:pt idx="3">
                  <c:v>9</c:v>
                </c:pt>
                <c:pt idx="4">
                  <c:v>33</c:v>
                </c:pt>
              </c:numCache>
            </c:numRef>
          </c:val>
        </c:ser>
        <c:dLbls>
          <c:showLegendKey val="0"/>
          <c:showVal val="0"/>
          <c:showCatName val="0"/>
          <c:showSerName val="0"/>
          <c:showPercent val="0"/>
          <c:showBubbleSize val="0"/>
        </c:dLbls>
        <c:gapWidth val="150"/>
        <c:axId val="379239192"/>
        <c:axId val="379242720"/>
      </c:barChart>
      <c:catAx>
        <c:axId val="379239192"/>
        <c:scaling>
          <c:orientation val="minMax"/>
        </c:scaling>
        <c:delete val="0"/>
        <c:axPos val="b"/>
        <c:numFmt formatCode="General" sourceLinked="0"/>
        <c:majorTickMark val="out"/>
        <c:minorTickMark val="none"/>
        <c:tickLblPos val="nextTo"/>
        <c:crossAx val="379242720"/>
        <c:crosses val="autoZero"/>
        <c:auto val="1"/>
        <c:lblAlgn val="ctr"/>
        <c:lblOffset val="100"/>
        <c:noMultiLvlLbl val="0"/>
      </c:catAx>
      <c:valAx>
        <c:axId val="379242720"/>
        <c:scaling>
          <c:orientation val="minMax"/>
        </c:scaling>
        <c:delete val="0"/>
        <c:axPos val="l"/>
        <c:majorGridlines/>
        <c:numFmt formatCode="General" sourceLinked="1"/>
        <c:majorTickMark val="out"/>
        <c:minorTickMark val="none"/>
        <c:tickLblPos val="nextTo"/>
        <c:crossAx val="3792391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Agosto!$B$58</c:f>
              <c:strCache>
                <c:ptCount val="1"/>
                <c:pt idx="0">
                  <c:v>Hombre</c:v>
                </c:pt>
              </c:strCache>
            </c:strRef>
          </c:tx>
          <c:invertIfNegative val="0"/>
          <c:cat>
            <c:strRef>
              <c:f>Agosto!$A$59:$A$64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Agosto!$B$59:$B$64</c:f>
              <c:numCache>
                <c:formatCode>General</c:formatCode>
                <c:ptCount val="6"/>
                <c:pt idx="0">
                  <c:v>0</c:v>
                </c:pt>
                <c:pt idx="1">
                  <c:v>3</c:v>
                </c:pt>
                <c:pt idx="2">
                  <c:v>2</c:v>
                </c:pt>
                <c:pt idx="3">
                  <c:v>0</c:v>
                </c:pt>
                <c:pt idx="4">
                  <c:v>0</c:v>
                </c:pt>
                <c:pt idx="5">
                  <c:v>0</c:v>
                </c:pt>
              </c:numCache>
            </c:numRef>
          </c:val>
        </c:ser>
        <c:ser>
          <c:idx val="1"/>
          <c:order val="1"/>
          <c:tx>
            <c:strRef>
              <c:f>Agosto!$C$58</c:f>
              <c:strCache>
                <c:ptCount val="1"/>
                <c:pt idx="0">
                  <c:v>Mujer</c:v>
                </c:pt>
              </c:strCache>
            </c:strRef>
          </c:tx>
          <c:invertIfNegative val="0"/>
          <c:cat>
            <c:strRef>
              <c:f>Agosto!$A$59:$A$64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Agosto!$C$59:$C$64</c:f>
              <c:numCache>
                <c:formatCode>General</c:formatCode>
                <c:ptCount val="6"/>
                <c:pt idx="0">
                  <c:v>0</c:v>
                </c:pt>
                <c:pt idx="1">
                  <c:v>8</c:v>
                </c:pt>
                <c:pt idx="2">
                  <c:v>12</c:v>
                </c:pt>
                <c:pt idx="3">
                  <c:v>4</c:v>
                </c:pt>
                <c:pt idx="4">
                  <c:v>0</c:v>
                </c:pt>
                <c:pt idx="5">
                  <c:v>0</c:v>
                </c:pt>
              </c:numCache>
            </c:numRef>
          </c:val>
        </c:ser>
        <c:dLbls>
          <c:showLegendKey val="0"/>
          <c:showVal val="0"/>
          <c:showCatName val="0"/>
          <c:showSerName val="0"/>
          <c:showPercent val="0"/>
          <c:showBubbleSize val="0"/>
        </c:dLbls>
        <c:gapWidth val="150"/>
        <c:axId val="379240760"/>
        <c:axId val="379241544"/>
      </c:barChart>
      <c:catAx>
        <c:axId val="379240760"/>
        <c:scaling>
          <c:orientation val="minMax"/>
        </c:scaling>
        <c:delete val="0"/>
        <c:axPos val="b"/>
        <c:numFmt formatCode="General" sourceLinked="0"/>
        <c:majorTickMark val="out"/>
        <c:minorTickMark val="none"/>
        <c:tickLblPos val="nextTo"/>
        <c:txPr>
          <a:bodyPr/>
          <a:lstStyle/>
          <a:p>
            <a:pPr>
              <a:defRPr sz="800"/>
            </a:pPr>
            <a:endParaRPr lang="es-ES"/>
          </a:p>
        </c:txPr>
        <c:crossAx val="379241544"/>
        <c:crosses val="autoZero"/>
        <c:auto val="1"/>
        <c:lblAlgn val="ctr"/>
        <c:lblOffset val="100"/>
        <c:noMultiLvlLbl val="0"/>
      </c:catAx>
      <c:valAx>
        <c:axId val="379241544"/>
        <c:scaling>
          <c:orientation val="minMax"/>
        </c:scaling>
        <c:delete val="0"/>
        <c:axPos val="l"/>
        <c:majorGridlines/>
        <c:numFmt formatCode="General" sourceLinked="1"/>
        <c:majorTickMark val="out"/>
        <c:minorTickMark val="none"/>
        <c:tickLblPos val="nextTo"/>
        <c:crossAx val="3792407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Agosto!$B$91</c:f>
              <c:strCache>
                <c:ptCount val="1"/>
                <c:pt idx="0">
                  <c:v>Hombre</c:v>
                </c:pt>
              </c:strCache>
            </c:strRef>
          </c:tx>
          <c:invertIfNegative val="0"/>
          <c:cat>
            <c:strRef>
              <c:f>Agosto!$A$92:$A$98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Agosto!$B$92:$B$98</c:f>
              <c:numCache>
                <c:formatCode>General</c:formatCode>
                <c:ptCount val="7"/>
                <c:pt idx="0">
                  <c:v>0</c:v>
                </c:pt>
                <c:pt idx="1">
                  <c:v>1</c:v>
                </c:pt>
                <c:pt idx="2">
                  <c:v>2</c:v>
                </c:pt>
                <c:pt idx="3">
                  <c:v>2</c:v>
                </c:pt>
                <c:pt idx="4">
                  <c:v>0</c:v>
                </c:pt>
                <c:pt idx="5">
                  <c:v>0</c:v>
                </c:pt>
                <c:pt idx="6">
                  <c:v>5</c:v>
                </c:pt>
              </c:numCache>
            </c:numRef>
          </c:val>
        </c:ser>
        <c:ser>
          <c:idx val="1"/>
          <c:order val="1"/>
          <c:tx>
            <c:strRef>
              <c:f>Agosto!$C$91</c:f>
              <c:strCache>
                <c:ptCount val="1"/>
                <c:pt idx="0">
                  <c:v>Mujer</c:v>
                </c:pt>
              </c:strCache>
            </c:strRef>
          </c:tx>
          <c:invertIfNegative val="0"/>
          <c:cat>
            <c:strRef>
              <c:f>Agosto!$A$92:$A$98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Agosto!$C$92:$C$98</c:f>
              <c:numCache>
                <c:formatCode>General</c:formatCode>
                <c:ptCount val="7"/>
                <c:pt idx="0">
                  <c:v>0</c:v>
                </c:pt>
                <c:pt idx="1">
                  <c:v>4</c:v>
                </c:pt>
                <c:pt idx="2">
                  <c:v>13</c:v>
                </c:pt>
                <c:pt idx="3">
                  <c:v>6</c:v>
                </c:pt>
                <c:pt idx="4">
                  <c:v>1</c:v>
                </c:pt>
                <c:pt idx="5">
                  <c:v>0</c:v>
                </c:pt>
                <c:pt idx="6">
                  <c:v>24</c:v>
                </c:pt>
              </c:numCache>
            </c:numRef>
          </c:val>
        </c:ser>
        <c:dLbls>
          <c:showLegendKey val="0"/>
          <c:showVal val="0"/>
          <c:showCatName val="0"/>
          <c:showSerName val="0"/>
          <c:showPercent val="0"/>
          <c:showBubbleSize val="0"/>
        </c:dLbls>
        <c:gapWidth val="150"/>
        <c:axId val="406232480"/>
        <c:axId val="406230520"/>
      </c:barChart>
      <c:catAx>
        <c:axId val="406232480"/>
        <c:scaling>
          <c:orientation val="minMax"/>
        </c:scaling>
        <c:delete val="0"/>
        <c:axPos val="b"/>
        <c:numFmt formatCode="General" sourceLinked="0"/>
        <c:majorTickMark val="out"/>
        <c:minorTickMark val="none"/>
        <c:tickLblPos val="nextTo"/>
        <c:crossAx val="406230520"/>
        <c:crosses val="autoZero"/>
        <c:auto val="1"/>
        <c:lblAlgn val="ctr"/>
        <c:lblOffset val="100"/>
        <c:noMultiLvlLbl val="0"/>
      </c:catAx>
      <c:valAx>
        <c:axId val="406230520"/>
        <c:scaling>
          <c:orientation val="minMax"/>
        </c:scaling>
        <c:delete val="0"/>
        <c:axPos val="l"/>
        <c:majorGridlines/>
        <c:numFmt formatCode="General" sourceLinked="1"/>
        <c:majorTickMark val="out"/>
        <c:minorTickMark val="none"/>
        <c:tickLblPos val="nextTo"/>
        <c:crossAx val="4062324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Agosto!$B$122</c:f>
              <c:strCache>
                <c:ptCount val="1"/>
                <c:pt idx="0">
                  <c:v>Hombre</c:v>
                </c:pt>
              </c:strCache>
            </c:strRef>
          </c:tx>
          <c:invertIfNegative val="0"/>
          <c:cat>
            <c:strRef>
              <c:f>Agosto!$A$123:$A$131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Agosto!$B$123:$B$131</c:f>
              <c:numCache>
                <c:formatCode>General</c:formatCode>
                <c:ptCount val="9"/>
                <c:pt idx="0">
                  <c:v>2</c:v>
                </c:pt>
                <c:pt idx="1">
                  <c:v>2</c:v>
                </c:pt>
                <c:pt idx="2">
                  <c:v>1</c:v>
                </c:pt>
                <c:pt idx="3">
                  <c:v>0</c:v>
                </c:pt>
                <c:pt idx="4">
                  <c:v>0</c:v>
                </c:pt>
                <c:pt idx="5">
                  <c:v>0</c:v>
                </c:pt>
                <c:pt idx="6">
                  <c:v>0</c:v>
                </c:pt>
                <c:pt idx="7">
                  <c:v>0</c:v>
                </c:pt>
                <c:pt idx="8">
                  <c:v>5</c:v>
                </c:pt>
              </c:numCache>
            </c:numRef>
          </c:val>
        </c:ser>
        <c:ser>
          <c:idx val="1"/>
          <c:order val="1"/>
          <c:tx>
            <c:strRef>
              <c:f>Agosto!$C$122</c:f>
              <c:strCache>
                <c:ptCount val="1"/>
                <c:pt idx="0">
                  <c:v>Mujer</c:v>
                </c:pt>
              </c:strCache>
            </c:strRef>
          </c:tx>
          <c:invertIfNegative val="0"/>
          <c:cat>
            <c:strRef>
              <c:f>Agosto!$A$123:$A$131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Agosto!$C$123:$C$131</c:f>
              <c:numCache>
                <c:formatCode>General</c:formatCode>
                <c:ptCount val="9"/>
                <c:pt idx="0">
                  <c:v>7</c:v>
                </c:pt>
                <c:pt idx="1">
                  <c:v>12</c:v>
                </c:pt>
                <c:pt idx="2">
                  <c:v>4</c:v>
                </c:pt>
                <c:pt idx="3">
                  <c:v>0</c:v>
                </c:pt>
                <c:pt idx="4">
                  <c:v>1</c:v>
                </c:pt>
                <c:pt idx="5">
                  <c:v>0</c:v>
                </c:pt>
                <c:pt idx="6">
                  <c:v>0</c:v>
                </c:pt>
                <c:pt idx="7">
                  <c:v>0</c:v>
                </c:pt>
                <c:pt idx="8">
                  <c:v>24</c:v>
                </c:pt>
              </c:numCache>
            </c:numRef>
          </c:val>
        </c:ser>
        <c:dLbls>
          <c:showLegendKey val="0"/>
          <c:showVal val="0"/>
          <c:showCatName val="0"/>
          <c:showSerName val="0"/>
          <c:showPercent val="0"/>
          <c:showBubbleSize val="0"/>
        </c:dLbls>
        <c:gapWidth val="150"/>
        <c:axId val="406225032"/>
        <c:axId val="406227776"/>
      </c:barChart>
      <c:catAx>
        <c:axId val="406225032"/>
        <c:scaling>
          <c:orientation val="minMax"/>
        </c:scaling>
        <c:delete val="0"/>
        <c:axPos val="b"/>
        <c:numFmt formatCode="General" sourceLinked="0"/>
        <c:majorTickMark val="out"/>
        <c:minorTickMark val="none"/>
        <c:tickLblPos val="nextTo"/>
        <c:crossAx val="406227776"/>
        <c:crosses val="autoZero"/>
        <c:auto val="1"/>
        <c:lblAlgn val="ctr"/>
        <c:lblOffset val="100"/>
        <c:noMultiLvlLbl val="0"/>
      </c:catAx>
      <c:valAx>
        <c:axId val="406227776"/>
        <c:scaling>
          <c:orientation val="minMax"/>
        </c:scaling>
        <c:delete val="0"/>
        <c:axPos val="l"/>
        <c:majorGridlines/>
        <c:numFmt formatCode="General" sourceLinked="1"/>
        <c:majorTickMark val="out"/>
        <c:minorTickMark val="none"/>
        <c:tickLblPos val="nextTo"/>
        <c:crossAx val="4062250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Agosto!$B$155</c:f>
              <c:strCache>
                <c:ptCount val="1"/>
                <c:pt idx="0">
                  <c:v>Hombre</c:v>
                </c:pt>
              </c:strCache>
            </c:strRef>
          </c:tx>
          <c:invertIfNegative val="0"/>
          <c:cat>
            <c:strRef>
              <c:f>Agosto!$A$156:$A$164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Agosto!$B$156:$B$164</c:f>
              <c:numCache>
                <c:formatCode>General</c:formatCode>
                <c:ptCount val="9"/>
                <c:pt idx="0">
                  <c:v>0</c:v>
                </c:pt>
                <c:pt idx="1">
                  <c:v>2</c:v>
                </c:pt>
                <c:pt idx="2">
                  <c:v>0</c:v>
                </c:pt>
                <c:pt idx="3">
                  <c:v>3</c:v>
                </c:pt>
                <c:pt idx="4">
                  <c:v>0</c:v>
                </c:pt>
                <c:pt idx="5">
                  <c:v>0</c:v>
                </c:pt>
                <c:pt idx="6">
                  <c:v>0</c:v>
                </c:pt>
                <c:pt idx="7">
                  <c:v>0</c:v>
                </c:pt>
                <c:pt idx="8">
                  <c:v>5</c:v>
                </c:pt>
              </c:numCache>
            </c:numRef>
          </c:val>
        </c:ser>
        <c:ser>
          <c:idx val="1"/>
          <c:order val="1"/>
          <c:tx>
            <c:strRef>
              <c:f>Agosto!$C$155</c:f>
              <c:strCache>
                <c:ptCount val="1"/>
                <c:pt idx="0">
                  <c:v>Mujer</c:v>
                </c:pt>
              </c:strCache>
            </c:strRef>
          </c:tx>
          <c:invertIfNegative val="0"/>
          <c:cat>
            <c:strRef>
              <c:f>Agosto!$A$156:$A$164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Agosto!$C$156:$C$164</c:f>
              <c:numCache>
                <c:formatCode>General</c:formatCode>
                <c:ptCount val="9"/>
                <c:pt idx="0">
                  <c:v>12</c:v>
                </c:pt>
                <c:pt idx="1">
                  <c:v>2</c:v>
                </c:pt>
                <c:pt idx="2">
                  <c:v>0</c:v>
                </c:pt>
                <c:pt idx="3">
                  <c:v>10</c:v>
                </c:pt>
                <c:pt idx="4">
                  <c:v>0</c:v>
                </c:pt>
                <c:pt idx="5">
                  <c:v>0</c:v>
                </c:pt>
                <c:pt idx="6">
                  <c:v>0</c:v>
                </c:pt>
                <c:pt idx="7">
                  <c:v>0</c:v>
                </c:pt>
                <c:pt idx="8">
                  <c:v>24</c:v>
                </c:pt>
              </c:numCache>
            </c:numRef>
          </c:val>
        </c:ser>
        <c:dLbls>
          <c:showLegendKey val="0"/>
          <c:showVal val="0"/>
          <c:showCatName val="0"/>
          <c:showSerName val="0"/>
          <c:showPercent val="0"/>
          <c:showBubbleSize val="0"/>
        </c:dLbls>
        <c:gapWidth val="150"/>
        <c:axId val="406228168"/>
        <c:axId val="406225816"/>
      </c:barChart>
      <c:catAx>
        <c:axId val="406228168"/>
        <c:scaling>
          <c:orientation val="minMax"/>
        </c:scaling>
        <c:delete val="0"/>
        <c:axPos val="b"/>
        <c:numFmt formatCode="General" sourceLinked="0"/>
        <c:majorTickMark val="out"/>
        <c:minorTickMark val="none"/>
        <c:tickLblPos val="nextTo"/>
        <c:crossAx val="406225816"/>
        <c:crosses val="autoZero"/>
        <c:auto val="1"/>
        <c:lblAlgn val="ctr"/>
        <c:lblOffset val="100"/>
        <c:noMultiLvlLbl val="0"/>
      </c:catAx>
      <c:valAx>
        <c:axId val="406225816"/>
        <c:scaling>
          <c:orientation val="minMax"/>
        </c:scaling>
        <c:delete val="0"/>
        <c:axPos val="l"/>
        <c:majorGridlines/>
        <c:numFmt formatCode="General" sourceLinked="1"/>
        <c:majorTickMark val="out"/>
        <c:minorTickMark val="none"/>
        <c:tickLblPos val="nextTo"/>
        <c:crossAx val="406228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Agosto!$B$199</c:f>
              <c:strCache>
                <c:ptCount val="1"/>
                <c:pt idx="0">
                  <c:v>Hombre</c:v>
                </c:pt>
              </c:strCache>
            </c:strRef>
          </c:tx>
          <c:invertIfNegative val="0"/>
          <c:cat>
            <c:strRef>
              <c:f>Agosto!$A$200:$A$203</c:f>
              <c:strCache>
                <c:ptCount val="4"/>
                <c:pt idx="0">
                  <c:v>Jalisco</c:v>
                </c:pt>
                <c:pt idx="1">
                  <c:v>Otros</c:v>
                </c:pt>
                <c:pt idx="2">
                  <c:v>No Especificado</c:v>
                </c:pt>
                <c:pt idx="3">
                  <c:v>Total</c:v>
                </c:pt>
              </c:strCache>
            </c:strRef>
          </c:cat>
          <c:val>
            <c:numRef>
              <c:f>Agosto!$B$200:$B$203</c:f>
              <c:numCache>
                <c:formatCode>General</c:formatCode>
                <c:ptCount val="4"/>
                <c:pt idx="0">
                  <c:v>5</c:v>
                </c:pt>
                <c:pt idx="1">
                  <c:v>0</c:v>
                </c:pt>
                <c:pt idx="2">
                  <c:v>0</c:v>
                </c:pt>
                <c:pt idx="3">
                  <c:v>5</c:v>
                </c:pt>
              </c:numCache>
            </c:numRef>
          </c:val>
        </c:ser>
        <c:ser>
          <c:idx val="1"/>
          <c:order val="1"/>
          <c:tx>
            <c:strRef>
              <c:f>Agosto!$C$199</c:f>
              <c:strCache>
                <c:ptCount val="1"/>
                <c:pt idx="0">
                  <c:v>Mujer</c:v>
                </c:pt>
              </c:strCache>
            </c:strRef>
          </c:tx>
          <c:invertIfNegative val="0"/>
          <c:cat>
            <c:strRef>
              <c:f>Agosto!$A$200:$A$203</c:f>
              <c:strCache>
                <c:ptCount val="4"/>
                <c:pt idx="0">
                  <c:v>Jalisco</c:v>
                </c:pt>
                <c:pt idx="1">
                  <c:v>Otros</c:v>
                </c:pt>
                <c:pt idx="2">
                  <c:v>No Especificado</c:v>
                </c:pt>
                <c:pt idx="3">
                  <c:v>Total</c:v>
                </c:pt>
              </c:strCache>
            </c:strRef>
          </c:cat>
          <c:val>
            <c:numRef>
              <c:f>Agosto!$C$200:$C$203</c:f>
              <c:numCache>
                <c:formatCode>General</c:formatCode>
                <c:ptCount val="4"/>
                <c:pt idx="0">
                  <c:v>24</c:v>
                </c:pt>
                <c:pt idx="1">
                  <c:v>0</c:v>
                </c:pt>
                <c:pt idx="2">
                  <c:v>0</c:v>
                </c:pt>
                <c:pt idx="3">
                  <c:v>24</c:v>
                </c:pt>
              </c:numCache>
            </c:numRef>
          </c:val>
        </c:ser>
        <c:dLbls>
          <c:showLegendKey val="0"/>
          <c:showVal val="0"/>
          <c:showCatName val="0"/>
          <c:showSerName val="0"/>
          <c:showPercent val="0"/>
          <c:showBubbleSize val="0"/>
        </c:dLbls>
        <c:gapWidth val="150"/>
        <c:axId val="406226600"/>
        <c:axId val="406230128"/>
      </c:barChart>
      <c:catAx>
        <c:axId val="406226600"/>
        <c:scaling>
          <c:orientation val="minMax"/>
        </c:scaling>
        <c:delete val="0"/>
        <c:axPos val="b"/>
        <c:numFmt formatCode="General" sourceLinked="0"/>
        <c:majorTickMark val="out"/>
        <c:minorTickMark val="none"/>
        <c:tickLblPos val="nextTo"/>
        <c:crossAx val="406230128"/>
        <c:crosses val="autoZero"/>
        <c:auto val="1"/>
        <c:lblAlgn val="ctr"/>
        <c:lblOffset val="100"/>
        <c:noMultiLvlLbl val="0"/>
      </c:catAx>
      <c:valAx>
        <c:axId val="406230128"/>
        <c:scaling>
          <c:orientation val="minMax"/>
        </c:scaling>
        <c:delete val="0"/>
        <c:axPos val="l"/>
        <c:majorGridlines/>
        <c:numFmt formatCode="General" sourceLinked="1"/>
        <c:majorTickMark val="out"/>
        <c:minorTickMark val="none"/>
        <c:tickLblPos val="nextTo"/>
        <c:crossAx val="4062266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Agosto!$B$227</c:f>
              <c:strCache>
                <c:ptCount val="1"/>
                <c:pt idx="0">
                  <c:v>Hombre</c:v>
                </c:pt>
              </c:strCache>
            </c:strRef>
          </c:tx>
          <c:invertIfNegative val="0"/>
          <c:cat>
            <c:strRef>
              <c:f>Agosto!$A$228:$A$230</c:f>
              <c:strCache>
                <c:ptCount val="3"/>
                <c:pt idx="0">
                  <c:v>Sin Violencia</c:v>
                </c:pt>
                <c:pt idx="1">
                  <c:v>Con Violencia</c:v>
                </c:pt>
                <c:pt idx="2">
                  <c:v>Total</c:v>
                </c:pt>
              </c:strCache>
            </c:strRef>
          </c:cat>
          <c:val>
            <c:numRef>
              <c:f>Agosto!$B$228:$B$230</c:f>
              <c:numCache>
                <c:formatCode>General</c:formatCode>
                <c:ptCount val="3"/>
                <c:pt idx="0">
                  <c:v>5</c:v>
                </c:pt>
                <c:pt idx="1">
                  <c:v>0</c:v>
                </c:pt>
                <c:pt idx="2">
                  <c:v>5</c:v>
                </c:pt>
              </c:numCache>
            </c:numRef>
          </c:val>
        </c:ser>
        <c:ser>
          <c:idx val="1"/>
          <c:order val="1"/>
          <c:tx>
            <c:strRef>
              <c:f>Agosto!$C$227</c:f>
              <c:strCache>
                <c:ptCount val="1"/>
                <c:pt idx="0">
                  <c:v>Mujer</c:v>
                </c:pt>
              </c:strCache>
            </c:strRef>
          </c:tx>
          <c:invertIfNegative val="0"/>
          <c:cat>
            <c:strRef>
              <c:f>Agosto!$A$228:$A$230</c:f>
              <c:strCache>
                <c:ptCount val="3"/>
                <c:pt idx="0">
                  <c:v>Sin Violencia</c:v>
                </c:pt>
                <c:pt idx="1">
                  <c:v>Con Violencia</c:v>
                </c:pt>
                <c:pt idx="2">
                  <c:v>Total</c:v>
                </c:pt>
              </c:strCache>
            </c:strRef>
          </c:cat>
          <c:val>
            <c:numRef>
              <c:f>Agosto!$C$228:$C$230</c:f>
              <c:numCache>
                <c:formatCode>General</c:formatCode>
                <c:ptCount val="3"/>
                <c:pt idx="0">
                  <c:v>10</c:v>
                </c:pt>
                <c:pt idx="1">
                  <c:v>14</c:v>
                </c:pt>
                <c:pt idx="2">
                  <c:v>24</c:v>
                </c:pt>
              </c:numCache>
            </c:numRef>
          </c:val>
        </c:ser>
        <c:dLbls>
          <c:showLegendKey val="0"/>
          <c:showVal val="0"/>
          <c:showCatName val="0"/>
          <c:showSerName val="0"/>
          <c:showPercent val="0"/>
          <c:showBubbleSize val="0"/>
        </c:dLbls>
        <c:gapWidth val="150"/>
        <c:axId val="406231304"/>
        <c:axId val="406227384"/>
      </c:barChart>
      <c:catAx>
        <c:axId val="406231304"/>
        <c:scaling>
          <c:orientation val="minMax"/>
        </c:scaling>
        <c:delete val="0"/>
        <c:axPos val="b"/>
        <c:numFmt formatCode="General" sourceLinked="0"/>
        <c:majorTickMark val="out"/>
        <c:minorTickMark val="none"/>
        <c:tickLblPos val="nextTo"/>
        <c:crossAx val="406227384"/>
        <c:crosses val="autoZero"/>
        <c:auto val="1"/>
        <c:lblAlgn val="ctr"/>
        <c:lblOffset val="100"/>
        <c:noMultiLvlLbl val="0"/>
      </c:catAx>
      <c:valAx>
        <c:axId val="406227384"/>
        <c:scaling>
          <c:orientation val="minMax"/>
        </c:scaling>
        <c:delete val="0"/>
        <c:axPos val="l"/>
        <c:majorGridlines/>
        <c:numFmt formatCode="General" sourceLinked="1"/>
        <c:majorTickMark val="out"/>
        <c:minorTickMark val="none"/>
        <c:tickLblPos val="nextTo"/>
        <c:crossAx val="4062313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Agosto!$B$250</c:f>
              <c:strCache>
                <c:ptCount val="1"/>
                <c:pt idx="0">
                  <c:v>Hombre</c:v>
                </c:pt>
              </c:strCache>
            </c:strRef>
          </c:tx>
          <c:invertIfNegative val="0"/>
          <c:cat>
            <c:strRef>
              <c:f>Agosto!$A$251:$A$255</c:f>
              <c:strCache>
                <c:ptCount val="5"/>
                <c:pt idx="0">
                  <c:v>Física</c:v>
                </c:pt>
                <c:pt idx="1">
                  <c:v>Psicológica</c:v>
                </c:pt>
                <c:pt idx="2">
                  <c:v>Económica</c:v>
                </c:pt>
                <c:pt idx="3">
                  <c:v>Sexual</c:v>
                </c:pt>
                <c:pt idx="4">
                  <c:v>Patrimonial</c:v>
                </c:pt>
              </c:strCache>
            </c:strRef>
          </c:cat>
          <c:val>
            <c:numRef>
              <c:f>Agosto!$B$251:$B$255</c:f>
              <c:numCache>
                <c:formatCode>General</c:formatCode>
                <c:ptCount val="5"/>
                <c:pt idx="0">
                  <c:v>0</c:v>
                </c:pt>
                <c:pt idx="1">
                  <c:v>0</c:v>
                </c:pt>
                <c:pt idx="2">
                  <c:v>0</c:v>
                </c:pt>
                <c:pt idx="3">
                  <c:v>0</c:v>
                </c:pt>
                <c:pt idx="4">
                  <c:v>0</c:v>
                </c:pt>
              </c:numCache>
            </c:numRef>
          </c:val>
        </c:ser>
        <c:ser>
          <c:idx val="1"/>
          <c:order val="1"/>
          <c:tx>
            <c:strRef>
              <c:f>Agosto!$C$250</c:f>
              <c:strCache>
                <c:ptCount val="1"/>
                <c:pt idx="0">
                  <c:v>Mujer</c:v>
                </c:pt>
              </c:strCache>
            </c:strRef>
          </c:tx>
          <c:invertIfNegative val="0"/>
          <c:cat>
            <c:strRef>
              <c:f>Agosto!$A$251:$A$255</c:f>
              <c:strCache>
                <c:ptCount val="5"/>
                <c:pt idx="0">
                  <c:v>Física</c:v>
                </c:pt>
                <c:pt idx="1">
                  <c:v>Psicológica</c:v>
                </c:pt>
                <c:pt idx="2">
                  <c:v>Económica</c:v>
                </c:pt>
                <c:pt idx="3">
                  <c:v>Sexual</c:v>
                </c:pt>
                <c:pt idx="4">
                  <c:v>Patrimonial</c:v>
                </c:pt>
              </c:strCache>
            </c:strRef>
          </c:cat>
          <c:val>
            <c:numRef>
              <c:f>Agosto!$C$251:$C$255</c:f>
              <c:numCache>
                <c:formatCode>General</c:formatCode>
                <c:ptCount val="5"/>
                <c:pt idx="0">
                  <c:v>2</c:v>
                </c:pt>
                <c:pt idx="1">
                  <c:v>6</c:v>
                </c:pt>
                <c:pt idx="2">
                  <c:v>5</c:v>
                </c:pt>
                <c:pt idx="3">
                  <c:v>2</c:v>
                </c:pt>
                <c:pt idx="4">
                  <c:v>1</c:v>
                </c:pt>
              </c:numCache>
            </c:numRef>
          </c:val>
        </c:ser>
        <c:dLbls>
          <c:showLegendKey val="0"/>
          <c:showVal val="0"/>
          <c:showCatName val="0"/>
          <c:showSerName val="0"/>
          <c:showPercent val="0"/>
          <c:showBubbleSize val="0"/>
        </c:dLbls>
        <c:gapWidth val="150"/>
        <c:axId val="406228952"/>
        <c:axId val="406230912"/>
      </c:barChart>
      <c:catAx>
        <c:axId val="406228952"/>
        <c:scaling>
          <c:orientation val="minMax"/>
        </c:scaling>
        <c:delete val="0"/>
        <c:axPos val="b"/>
        <c:numFmt formatCode="General" sourceLinked="0"/>
        <c:majorTickMark val="out"/>
        <c:minorTickMark val="none"/>
        <c:tickLblPos val="nextTo"/>
        <c:crossAx val="406230912"/>
        <c:crosses val="autoZero"/>
        <c:auto val="1"/>
        <c:lblAlgn val="ctr"/>
        <c:lblOffset val="100"/>
        <c:noMultiLvlLbl val="0"/>
      </c:catAx>
      <c:valAx>
        <c:axId val="406230912"/>
        <c:scaling>
          <c:orientation val="minMax"/>
        </c:scaling>
        <c:delete val="0"/>
        <c:axPos val="l"/>
        <c:majorGridlines/>
        <c:numFmt formatCode="General" sourceLinked="1"/>
        <c:majorTickMark val="out"/>
        <c:minorTickMark val="none"/>
        <c:tickLblPos val="nextTo"/>
        <c:crossAx val="4062289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Agosto!$B$281</c:f>
              <c:strCache>
                <c:ptCount val="1"/>
                <c:pt idx="0">
                  <c:v>Hombre</c:v>
                </c:pt>
              </c:strCache>
            </c:strRef>
          </c:tx>
          <c:invertIfNegative val="0"/>
          <c:cat>
            <c:strRef>
              <c:f>Agosto!$A$282:$A$289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Agosto!$C$281</c:f>
              <c:strCache>
                <c:ptCount val="1"/>
                <c:pt idx="0">
                  <c:v>Mujer</c:v>
                </c:pt>
              </c:strCache>
            </c:strRef>
          </c:tx>
          <c:invertIfNegative val="0"/>
          <c:cat>
            <c:strRef>
              <c:f>Agosto!$A$282:$A$289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Agosto!$C$282:$C$289</c:f>
              <c:numCache>
                <c:formatCode>General</c:formatCode>
                <c:ptCount val="8"/>
                <c:pt idx="0">
                  <c:v>16</c:v>
                </c:pt>
                <c:pt idx="1">
                  <c:v>0</c:v>
                </c:pt>
                <c:pt idx="2">
                  <c:v>0</c:v>
                </c:pt>
                <c:pt idx="3">
                  <c:v>0</c:v>
                </c:pt>
                <c:pt idx="4">
                  <c:v>0</c:v>
                </c:pt>
                <c:pt idx="5">
                  <c:v>0</c:v>
                </c:pt>
                <c:pt idx="6">
                  <c:v>0</c:v>
                </c:pt>
                <c:pt idx="7">
                  <c:v>16</c:v>
                </c:pt>
              </c:numCache>
            </c:numRef>
          </c:val>
        </c:ser>
        <c:dLbls>
          <c:showLegendKey val="0"/>
          <c:showVal val="0"/>
          <c:showCatName val="0"/>
          <c:showSerName val="0"/>
          <c:showPercent val="0"/>
          <c:showBubbleSize val="0"/>
        </c:dLbls>
        <c:gapWidth val="150"/>
        <c:axId val="406231696"/>
        <c:axId val="406232088"/>
      </c:barChart>
      <c:catAx>
        <c:axId val="406231696"/>
        <c:scaling>
          <c:orientation val="minMax"/>
        </c:scaling>
        <c:delete val="0"/>
        <c:axPos val="b"/>
        <c:numFmt formatCode="General" sourceLinked="0"/>
        <c:majorTickMark val="out"/>
        <c:minorTickMark val="none"/>
        <c:tickLblPos val="nextTo"/>
        <c:crossAx val="406232088"/>
        <c:crosses val="autoZero"/>
        <c:auto val="1"/>
        <c:lblAlgn val="ctr"/>
        <c:lblOffset val="100"/>
        <c:noMultiLvlLbl val="0"/>
      </c:catAx>
      <c:valAx>
        <c:axId val="406232088"/>
        <c:scaling>
          <c:orientation val="minMax"/>
        </c:scaling>
        <c:delete val="0"/>
        <c:axPos val="l"/>
        <c:majorGridlines/>
        <c:numFmt formatCode="General" sourceLinked="1"/>
        <c:majorTickMark val="out"/>
        <c:minorTickMark val="none"/>
        <c:tickLblPos val="nextTo"/>
        <c:crossAx val="4062316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7789360"/>
        <c:axId val="377786616"/>
      </c:barChart>
      <c:catAx>
        <c:axId val="377789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7786616"/>
        <c:crosses val="autoZero"/>
        <c:auto val="1"/>
        <c:lblAlgn val="ctr"/>
        <c:lblOffset val="100"/>
        <c:tickLblSkip val="1"/>
        <c:tickMarkSkip val="1"/>
        <c:noMultiLvlLbl val="0"/>
      </c:catAx>
      <c:valAx>
        <c:axId val="377786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7789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5</c:v>
                </c:pt>
                <c:pt idx="2">
                  <c:v>0</c:v>
                </c:pt>
                <c:pt idx="3">
                  <c:v>1</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2</c:v>
                </c:pt>
                <c:pt idx="1">
                  <c:v>7</c:v>
                </c:pt>
                <c:pt idx="2">
                  <c:v>17</c:v>
                </c:pt>
                <c:pt idx="3">
                  <c:v>8</c:v>
                </c:pt>
                <c:pt idx="4">
                  <c:v>1</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377216800"/>
        <c:axId val="377217192"/>
      </c:barChart>
      <c:catAx>
        <c:axId val="377216800"/>
        <c:scaling>
          <c:orientation val="minMax"/>
        </c:scaling>
        <c:delete val="0"/>
        <c:axPos val="b"/>
        <c:numFmt formatCode="General" sourceLinked="0"/>
        <c:majorTickMark val="out"/>
        <c:minorTickMark val="none"/>
        <c:tickLblPos val="nextTo"/>
        <c:txPr>
          <a:bodyPr/>
          <a:lstStyle/>
          <a:p>
            <a:pPr>
              <a:defRPr sz="800"/>
            </a:pPr>
            <a:endParaRPr lang="es-ES"/>
          </a:p>
        </c:txPr>
        <c:crossAx val="377217192"/>
        <c:crosses val="autoZero"/>
        <c:auto val="1"/>
        <c:lblAlgn val="ctr"/>
        <c:lblOffset val="100"/>
        <c:noMultiLvlLbl val="0"/>
      </c:catAx>
      <c:valAx>
        <c:axId val="377217192"/>
        <c:scaling>
          <c:orientation val="minMax"/>
        </c:scaling>
        <c:delete val="0"/>
        <c:axPos val="l"/>
        <c:majorGridlines/>
        <c:numFmt formatCode="General" sourceLinked="1"/>
        <c:majorTickMark val="out"/>
        <c:minorTickMark val="none"/>
        <c:tickLblPos val="nextTo"/>
        <c:crossAx val="3772168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ES"/>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77787400"/>
        <c:axId val="377783480"/>
      </c:barChart>
      <c:catAx>
        <c:axId val="3777874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ES"/>
          </a:p>
        </c:txPr>
        <c:crossAx val="377783480"/>
        <c:crosses val="autoZero"/>
        <c:auto val="1"/>
        <c:lblAlgn val="ctr"/>
        <c:lblOffset val="100"/>
        <c:tickLblSkip val="1"/>
        <c:tickMarkSkip val="1"/>
        <c:noMultiLvlLbl val="0"/>
      </c:catAx>
      <c:valAx>
        <c:axId val="377783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ES"/>
          </a:p>
        </c:txPr>
        <c:crossAx val="3777874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ES"/>
    </a:p>
  </c:txPr>
  <c:printSettings>
    <c:headerFooter alignWithMargins="0"/>
    <c:pageMargins b="1" l="0.75000000000001443" r="0.75000000000001443" t="1" header="0" footer="0"/>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1</c:v>
                </c:pt>
                <c:pt idx="2">
                  <c:v>0</c:v>
                </c:pt>
                <c:pt idx="3">
                  <c:v>1</c:v>
                </c:pt>
              </c:numCache>
            </c:numRef>
          </c:val>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10</c:v>
                </c:pt>
                <c:pt idx="1">
                  <c:v>7</c:v>
                </c:pt>
                <c:pt idx="2">
                  <c:v>0</c:v>
                </c:pt>
                <c:pt idx="3">
                  <c:v>17</c:v>
                </c:pt>
              </c:numCache>
            </c:numRef>
          </c:val>
        </c:ser>
        <c:dLbls>
          <c:showLegendKey val="0"/>
          <c:showVal val="1"/>
          <c:showCatName val="0"/>
          <c:showSerName val="0"/>
          <c:showPercent val="0"/>
          <c:showBubbleSize val="0"/>
        </c:dLbls>
        <c:gapWidth val="75"/>
        <c:axId val="377788576"/>
        <c:axId val="377787792"/>
      </c:barChart>
      <c:catAx>
        <c:axId val="377788576"/>
        <c:scaling>
          <c:orientation val="minMax"/>
        </c:scaling>
        <c:delete val="0"/>
        <c:axPos val="b"/>
        <c:numFmt formatCode="General" sourceLinked="0"/>
        <c:majorTickMark val="none"/>
        <c:minorTickMark val="none"/>
        <c:tickLblPos val="nextTo"/>
        <c:crossAx val="377787792"/>
        <c:crosses val="autoZero"/>
        <c:auto val="1"/>
        <c:lblAlgn val="ctr"/>
        <c:lblOffset val="100"/>
        <c:noMultiLvlLbl val="0"/>
      </c:catAx>
      <c:valAx>
        <c:axId val="377787792"/>
        <c:scaling>
          <c:orientation val="minMax"/>
        </c:scaling>
        <c:delete val="0"/>
        <c:axPos val="l"/>
        <c:numFmt formatCode="General" sourceLinked="1"/>
        <c:majorTickMark val="none"/>
        <c:minorTickMark val="none"/>
        <c:tickLblPos val="nextTo"/>
        <c:crossAx val="377788576"/>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1</c:v>
                </c:pt>
                <c:pt idx="2">
                  <c:v>0</c:v>
                </c:pt>
                <c:pt idx="3">
                  <c:v>0</c:v>
                </c:pt>
                <c:pt idx="4">
                  <c:v>1</c:v>
                </c:pt>
              </c:numCache>
            </c:numRef>
          </c:val>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10</c:v>
                </c:pt>
                <c:pt idx="1">
                  <c:v>7</c:v>
                </c:pt>
                <c:pt idx="2">
                  <c:v>0</c:v>
                </c:pt>
                <c:pt idx="3">
                  <c:v>0</c:v>
                </c:pt>
                <c:pt idx="4">
                  <c:v>17</c:v>
                </c:pt>
              </c:numCache>
            </c:numRef>
          </c:val>
        </c:ser>
        <c:dLbls>
          <c:showLegendKey val="0"/>
          <c:showVal val="0"/>
          <c:showCatName val="0"/>
          <c:showSerName val="0"/>
          <c:showPercent val="0"/>
          <c:showBubbleSize val="0"/>
        </c:dLbls>
        <c:gapWidth val="150"/>
        <c:axId val="377788968"/>
        <c:axId val="377784264"/>
      </c:barChart>
      <c:catAx>
        <c:axId val="377788968"/>
        <c:scaling>
          <c:orientation val="minMax"/>
        </c:scaling>
        <c:delete val="0"/>
        <c:axPos val="b"/>
        <c:numFmt formatCode="General" sourceLinked="0"/>
        <c:majorTickMark val="out"/>
        <c:minorTickMark val="none"/>
        <c:tickLblPos val="nextTo"/>
        <c:crossAx val="377784264"/>
        <c:crosses val="autoZero"/>
        <c:auto val="1"/>
        <c:lblAlgn val="ctr"/>
        <c:lblOffset val="100"/>
        <c:noMultiLvlLbl val="0"/>
      </c:catAx>
      <c:valAx>
        <c:axId val="377784264"/>
        <c:scaling>
          <c:orientation val="minMax"/>
        </c:scaling>
        <c:delete val="0"/>
        <c:axPos val="l"/>
        <c:majorGridlines/>
        <c:numFmt formatCode="General" sourceLinked="1"/>
        <c:majorTickMark val="out"/>
        <c:minorTickMark val="none"/>
        <c:tickLblPos val="nextTo"/>
        <c:crossAx val="3777889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1</c:v>
                </c:pt>
                <c:pt idx="3">
                  <c:v>0</c:v>
                </c:pt>
                <c:pt idx="4">
                  <c:v>0</c:v>
                </c:pt>
                <c:pt idx="5">
                  <c:v>0</c:v>
                </c:pt>
              </c:numCache>
            </c:numRef>
          </c:val>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4</c:v>
                </c:pt>
                <c:pt idx="2">
                  <c:v>8</c:v>
                </c:pt>
                <c:pt idx="3">
                  <c:v>5</c:v>
                </c:pt>
                <c:pt idx="4">
                  <c:v>0</c:v>
                </c:pt>
                <c:pt idx="5">
                  <c:v>0</c:v>
                </c:pt>
              </c:numCache>
            </c:numRef>
          </c:val>
        </c:ser>
        <c:dLbls>
          <c:showLegendKey val="0"/>
          <c:showVal val="0"/>
          <c:showCatName val="0"/>
          <c:showSerName val="0"/>
          <c:showPercent val="0"/>
          <c:showBubbleSize val="0"/>
        </c:dLbls>
        <c:gapWidth val="150"/>
        <c:axId val="377785048"/>
        <c:axId val="377783088"/>
      </c:barChart>
      <c:catAx>
        <c:axId val="377785048"/>
        <c:scaling>
          <c:orientation val="minMax"/>
        </c:scaling>
        <c:delete val="0"/>
        <c:axPos val="b"/>
        <c:numFmt formatCode="General" sourceLinked="0"/>
        <c:majorTickMark val="out"/>
        <c:minorTickMark val="none"/>
        <c:tickLblPos val="nextTo"/>
        <c:txPr>
          <a:bodyPr/>
          <a:lstStyle/>
          <a:p>
            <a:pPr>
              <a:defRPr sz="800"/>
            </a:pPr>
            <a:endParaRPr lang="es-ES"/>
          </a:p>
        </c:txPr>
        <c:crossAx val="377783088"/>
        <c:crosses val="autoZero"/>
        <c:auto val="1"/>
        <c:lblAlgn val="ctr"/>
        <c:lblOffset val="100"/>
        <c:noMultiLvlLbl val="0"/>
      </c:catAx>
      <c:valAx>
        <c:axId val="377783088"/>
        <c:scaling>
          <c:orientation val="minMax"/>
        </c:scaling>
        <c:delete val="0"/>
        <c:axPos val="l"/>
        <c:majorGridlines/>
        <c:numFmt formatCode="General" sourceLinked="1"/>
        <c:majorTickMark val="out"/>
        <c:minorTickMark val="none"/>
        <c:tickLblPos val="nextTo"/>
        <c:crossAx val="3777850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1</c:v>
                </c:pt>
                <c:pt idx="3">
                  <c:v>0</c:v>
                </c:pt>
                <c:pt idx="4">
                  <c:v>0</c:v>
                </c:pt>
                <c:pt idx="5">
                  <c:v>0</c:v>
                </c:pt>
                <c:pt idx="6">
                  <c:v>1</c:v>
                </c:pt>
              </c:numCache>
            </c:numRef>
          </c:val>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4</c:v>
                </c:pt>
                <c:pt idx="2">
                  <c:v>7</c:v>
                </c:pt>
                <c:pt idx="3">
                  <c:v>4</c:v>
                </c:pt>
                <c:pt idx="4">
                  <c:v>2</c:v>
                </c:pt>
                <c:pt idx="5">
                  <c:v>0</c:v>
                </c:pt>
                <c:pt idx="6">
                  <c:v>17</c:v>
                </c:pt>
              </c:numCache>
            </c:numRef>
          </c:val>
        </c:ser>
        <c:dLbls>
          <c:showLegendKey val="0"/>
          <c:showVal val="0"/>
          <c:showCatName val="0"/>
          <c:showSerName val="0"/>
          <c:showPercent val="0"/>
          <c:showBubbleSize val="0"/>
        </c:dLbls>
        <c:gapWidth val="150"/>
        <c:axId val="377785440"/>
        <c:axId val="377782304"/>
      </c:barChart>
      <c:catAx>
        <c:axId val="377785440"/>
        <c:scaling>
          <c:orientation val="minMax"/>
        </c:scaling>
        <c:delete val="0"/>
        <c:axPos val="b"/>
        <c:numFmt formatCode="General" sourceLinked="0"/>
        <c:majorTickMark val="out"/>
        <c:minorTickMark val="none"/>
        <c:tickLblPos val="nextTo"/>
        <c:crossAx val="377782304"/>
        <c:crosses val="autoZero"/>
        <c:auto val="1"/>
        <c:lblAlgn val="ctr"/>
        <c:lblOffset val="100"/>
        <c:noMultiLvlLbl val="0"/>
      </c:catAx>
      <c:valAx>
        <c:axId val="377782304"/>
        <c:scaling>
          <c:orientation val="minMax"/>
        </c:scaling>
        <c:delete val="0"/>
        <c:axPos val="l"/>
        <c:majorGridlines/>
        <c:numFmt formatCode="General" sourceLinked="1"/>
        <c:majorTickMark val="out"/>
        <c:minorTickMark val="none"/>
        <c:tickLblPos val="nextTo"/>
        <c:crossAx val="3777854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1</c:v>
                </c:pt>
                <c:pt idx="1">
                  <c:v>12</c:v>
                </c:pt>
                <c:pt idx="2">
                  <c:v>3</c:v>
                </c:pt>
                <c:pt idx="3">
                  <c:v>0</c:v>
                </c:pt>
                <c:pt idx="4">
                  <c:v>1</c:v>
                </c:pt>
                <c:pt idx="5">
                  <c:v>0</c:v>
                </c:pt>
                <c:pt idx="6">
                  <c:v>0</c:v>
                </c:pt>
                <c:pt idx="7">
                  <c:v>0</c:v>
                </c:pt>
                <c:pt idx="8">
                  <c:v>17</c:v>
                </c:pt>
              </c:numCache>
            </c:numRef>
          </c:val>
        </c:ser>
        <c:dLbls>
          <c:showLegendKey val="0"/>
          <c:showVal val="0"/>
          <c:showCatName val="0"/>
          <c:showSerName val="0"/>
          <c:showPercent val="0"/>
          <c:showBubbleSize val="0"/>
        </c:dLbls>
        <c:gapWidth val="150"/>
        <c:axId val="377787008"/>
        <c:axId val="407390608"/>
      </c:barChart>
      <c:catAx>
        <c:axId val="377787008"/>
        <c:scaling>
          <c:orientation val="minMax"/>
        </c:scaling>
        <c:delete val="0"/>
        <c:axPos val="b"/>
        <c:numFmt formatCode="General" sourceLinked="0"/>
        <c:majorTickMark val="out"/>
        <c:minorTickMark val="none"/>
        <c:tickLblPos val="nextTo"/>
        <c:crossAx val="407390608"/>
        <c:crosses val="autoZero"/>
        <c:auto val="1"/>
        <c:lblAlgn val="ctr"/>
        <c:lblOffset val="100"/>
        <c:noMultiLvlLbl val="0"/>
      </c:catAx>
      <c:valAx>
        <c:axId val="407390608"/>
        <c:scaling>
          <c:orientation val="minMax"/>
        </c:scaling>
        <c:delete val="0"/>
        <c:axPos val="l"/>
        <c:majorGridlines/>
        <c:numFmt formatCode="General" sourceLinked="1"/>
        <c:majorTickMark val="out"/>
        <c:minorTickMark val="none"/>
        <c:tickLblPos val="nextTo"/>
        <c:crossAx val="37778700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1</c:v>
                </c:pt>
                <c:pt idx="3">
                  <c:v>0</c:v>
                </c:pt>
                <c:pt idx="4">
                  <c:v>0</c:v>
                </c:pt>
                <c:pt idx="5">
                  <c:v>0</c:v>
                </c:pt>
                <c:pt idx="6">
                  <c:v>0</c:v>
                </c:pt>
                <c:pt idx="7">
                  <c:v>0</c:v>
                </c:pt>
                <c:pt idx="8">
                  <c:v>1</c:v>
                </c:pt>
              </c:numCache>
            </c:numRef>
          </c:val>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9</c:v>
                </c:pt>
                <c:pt idx="1">
                  <c:v>1</c:v>
                </c:pt>
                <c:pt idx="2">
                  <c:v>7</c:v>
                </c:pt>
                <c:pt idx="3">
                  <c:v>0</c:v>
                </c:pt>
                <c:pt idx="4">
                  <c:v>0</c:v>
                </c:pt>
                <c:pt idx="5">
                  <c:v>0</c:v>
                </c:pt>
                <c:pt idx="6">
                  <c:v>0</c:v>
                </c:pt>
                <c:pt idx="7">
                  <c:v>0</c:v>
                </c:pt>
                <c:pt idx="8">
                  <c:v>17</c:v>
                </c:pt>
              </c:numCache>
            </c:numRef>
          </c:val>
        </c:ser>
        <c:dLbls>
          <c:showLegendKey val="0"/>
          <c:showVal val="0"/>
          <c:showCatName val="0"/>
          <c:showSerName val="0"/>
          <c:showPercent val="0"/>
          <c:showBubbleSize val="0"/>
        </c:dLbls>
        <c:gapWidth val="150"/>
        <c:axId val="407388256"/>
        <c:axId val="407389824"/>
      </c:barChart>
      <c:catAx>
        <c:axId val="407388256"/>
        <c:scaling>
          <c:orientation val="minMax"/>
        </c:scaling>
        <c:delete val="0"/>
        <c:axPos val="b"/>
        <c:numFmt formatCode="General" sourceLinked="0"/>
        <c:majorTickMark val="out"/>
        <c:minorTickMark val="none"/>
        <c:tickLblPos val="nextTo"/>
        <c:crossAx val="407389824"/>
        <c:crosses val="autoZero"/>
        <c:auto val="1"/>
        <c:lblAlgn val="ctr"/>
        <c:lblOffset val="100"/>
        <c:noMultiLvlLbl val="0"/>
      </c:catAx>
      <c:valAx>
        <c:axId val="407389824"/>
        <c:scaling>
          <c:orientation val="minMax"/>
        </c:scaling>
        <c:delete val="0"/>
        <c:axPos val="l"/>
        <c:majorGridlines/>
        <c:numFmt formatCode="General" sourceLinked="1"/>
        <c:majorTickMark val="out"/>
        <c:minorTickMark val="none"/>
        <c:tickLblPos val="nextTo"/>
        <c:crossAx val="4073882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Sep!$B$199</c:f>
              <c:strCache>
                <c:ptCount val="1"/>
                <c:pt idx="0">
                  <c:v>Hombre</c:v>
                </c:pt>
              </c:strCache>
            </c:strRef>
          </c:tx>
          <c:invertIfNegative val="0"/>
          <c:cat>
            <c:strRef>
              <c:f>Sep!$A$200:$A$203</c:f>
              <c:strCache>
                <c:ptCount val="4"/>
                <c:pt idx="0">
                  <c:v>Jalisco</c:v>
                </c:pt>
                <c:pt idx="1">
                  <c:v>Otros</c:v>
                </c:pt>
                <c:pt idx="2">
                  <c:v>No Especificado</c:v>
                </c:pt>
                <c:pt idx="3">
                  <c:v>Total</c:v>
                </c:pt>
              </c:strCache>
            </c:strRef>
          </c:cat>
          <c:val>
            <c:numRef>
              <c:f>Sep!$B$200:$B$203</c:f>
              <c:numCache>
                <c:formatCode>General</c:formatCode>
                <c:ptCount val="4"/>
                <c:pt idx="0">
                  <c:v>1</c:v>
                </c:pt>
                <c:pt idx="1">
                  <c:v>0</c:v>
                </c:pt>
                <c:pt idx="2">
                  <c:v>0</c:v>
                </c:pt>
                <c:pt idx="3">
                  <c:v>1</c:v>
                </c:pt>
              </c:numCache>
            </c:numRef>
          </c:val>
        </c:ser>
        <c:ser>
          <c:idx val="1"/>
          <c:order val="1"/>
          <c:tx>
            <c:strRef>
              <c:f>Sep!$C$199</c:f>
              <c:strCache>
                <c:ptCount val="1"/>
                <c:pt idx="0">
                  <c:v>Mujer</c:v>
                </c:pt>
              </c:strCache>
            </c:strRef>
          </c:tx>
          <c:invertIfNegative val="0"/>
          <c:cat>
            <c:strRef>
              <c:f>Sep!$A$200:$A$203</c:f>
              <c:strCache>
                <c:ptCount val="4"/>
                <c:pt idx="0">
                  <c:v>Jalisco</c:v>
                </c:pt>
                <c:pt idx="1">
                  <c:v>Otros</c:v>
                </c:pt>
                <c:pt idx="2">
                  <c:v>No Especificado</c:v>
                </c:pt>
                <c:pt idx="3">
                  <c:v>Total</c:v>
                </c:pt>
              </c:strCache>
            </c:strRef>
          </c:cat>
          <c:val>
            <c:numRef>
              <c:f>Sep!$C$200:$C$203</c:f>
              <c:numCache>
                <c:formatCode>General</c:formatCode>
                <c:ptCount val="4"/>
                <c:pt idx="0">
                  <c:v>17</c:v>
                </c:pt>
                <c:pt idx="1">
                  <c:v>0</c:v>
                </c:pt>
                <c:pt idx="2">
                  <c:v>0</c:v>
                </c:pt>
                <c:pt idx="3">
                  <c:v>17</c:v>
                </c:pt>
              </c:numCache>
            </c:numRef>
          </c:val>
        </c:ser>
        <c:dLbls>
          <c:showLegendKey val="0"/>
          <c:showVal val="0"/>
          <c:showCatName val="0"/>
          <c:showSerName val="0"/>
          <c:showPercent val="0"/>
          <c:showBubbleSize val="0"/>
        </c:dLbls>
        <c:gapWidth val="150"/>
        <c:axId val="407388648"/>
        <c:axId val="407389040"/>
      </c:barChart>
      <c:catAx>
        <c:axId val="407388648"/>
        <c:scaling>
          <c:orientation val="minMax"/>
        </c:scaling>
        <c:delete val="0"/>
        <c:axPos val="b"/>
        <c:numFmt formatCode="General" sourceLinked="0"/>
        <c:majorTickMark val="out"/>
        <c:minorTickMark val="none"/>
        <c:tickLblPos val="nextTo"/>
        <c:crossAx val="407389040"/>
        <c:crosses val="autoZero"/>
        <c:auto val="1"/>
        <c:lblAlgn val="ctr"/>
        <c:lblOffset val="100"/>
        <c:noMultiLvlLbl val="0"/>
      </c:catAx>
      <c:valAx>
        <c:axId val="407389040"/>
        <c:scaling>
          <c:orientation val="minMax"/>
        </c:scaling>
        <c:delete val="0"/>
        <c:axPos val="l"/>
        <c:majorGridlines/>
        <c:numFmt formatCode="General" sourceLinked="1"/>
        <c:majorTickMark val="out"/>
        <c:minorTickMark val="none"/>
        <c:tickLblPos val="nextTo"/>
        <c:crossAx val="4073886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Sep!$B$227</c:f>
              <c:strCache>
                <c:ptCount val="1"/>
                <c:pt idx="0">
                  <c:v>Hombre</c:v>
                </c:pt>
              </c:strCache>
            </c:strRef>
          </c:tx>
          <c:invertIfNegative val="0"/>
          <c:cat>
            <c:strRef>
              <c:f>Sep!$A$228:$A$230</c:f>
              <c:strCache>
                <c:ptCount val="3"/>
                <c:pt idx="0">
                  <c:v>Sin Violencia</c:v>
                </c:pt>
                <c:pt idx="1">
                  <c:v>Con Violencia</c:v>
                </c:pt>
                <c:pt idx="2">
                  <c:v>Total</c:v>
                </c:pt>
              </c:strCache>
            </c:strRef>
          </c:cat>
          <c:val>
            <c:numRef>
              <c:f>Sep!$B$228:$B$230</c:f>
              <c:numCache>
                <c:formatCode>General</c:formatCode>
                <c:ptCount val="3"/>
                <c:pt idx="0">
                  <c:v>1</c:v>
                </c:pt>
                <c:pt idx="1">
                  <c:v>0</c:v>
                </c:pt>
                <c:pt idx="2">
                  <c:v>1</c:v>
                </c:pt>
              </c:numCache>
            </c:numRef>
          </c:val>
        </c:ser>
        <c:ser>
          <c:idx val="1"/>
          <c:order val="1"/>
          <c:tx>
            <c:strRef>
              <c:f>Sep!$C$227</c:f>
              <c:strCache>
                <c:ptCount val="1"/>
                <c:pt idx="0">
                  <c:v>Mujer</c:v>
                </c:pt>
              </c:strCache>
            </c:strRef>
          </c:tx>
          <c:invertIfNegative val="0"/>
          <c:cat>
            <c:strRef>
              <c:f>Sep!$A$228:$A$230</c:f>
              <c:strCache>
                <c:ptCount val="3"/>
                <c:pt idx="0">
                  <c:v>Sin Violencia</c:v>
                </c:pt>
                <c:pt idx="1">
                  <c:v>Con Violencia</c:v>
                </c:pt>
                <c:pt idx="2">
                  <c:v>Total</c:v>
                </c:pt>
              </c:strCache>
            </c:strRef>
          </c:cat>
          <c:val>
            <c:numRef>
              <c:f>Sep!$C$228:$C$230</c:f>
              <c:numCache>
                <c:formatCode>General</c:formatCode>
                <c:ptCount val="3"/>
                <c:pt idx="0">
                  <c:v>2</c:v>
                </c:pt>
                <c:pt idx="1">
                  <c:v>15</c:v>
                </c:pt>
                <c:pt idx="2">
                  <c:v>17</c:v>
                </c:pt>
              </c:numCache>
            </c:numRef>
          </c:val>
        </c:ser>
        <c:dLbls>
          <c:showLegendKey val="0"/>
          <c:showVal val="0"/>
          <c:showCatName val="0"/>
          <c:showSerName val="0"/>
          <c:showPercent val="0"/>
          <c:showBubbleSize val="0"/>
        </c:dLbls>
        <c:gapWidth val="150"/>
        <c:axId val="407390216"/>
        <c:axId val="407380416"/>
      </c:barChart>
      <c:catAx>
        <c:axId val="407390216"/>
        <c:scaling>
          <c:orientation val="minMax"/>
        </c:scaling>
        <c:delete val="0"/>
        <c:axPos val="b"/>
        <c:numFmt formatCode="General" sourceLinked="0"/>
        <c:majorTickMark val="out"/>
        <c:minorTickMark val="none"/>
        <c:tickLblPos val="nextTo"/>
        <c:crossAx val="407380416"/>
        <c:crosses val="autoZero"/>
        <c:auto val="1"/>
        <c:lblAlgn val="ctr"/>
        <c:lblOffset val="100"/>
        <c:noMultiLvlLbl val="0"/>
      </c:catAx>
      <c:valAx>
        <c:axId val="407380416"/>
        <c:scaling>
          <c:orientation val="minMax"/>
        </c:scaling>
        <c:delete val="0"/>
        <c:axPos val="l"/>
        <c:majorGridlines/>
        <c:numFmt formatCode="General" sourceLinked="1"/>
        <c:majorTickMark val="out"/>
        <c:minorTickMark val="none"/>
        <c:tickLblPos val="nextTo"/>
        <c:crossAx val="4073902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Sep!$B$250</c:f>
              <c:strCache>
                <c:ptCount val="1"/>
                <c:pt idx="0">
                  <c:v>Hombre</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Sep!$B$251:$B$255</c:f>
              <c:numCache>
                <c:formatCode>General</c:formatCode>
                <c:ptCount val="5"/>
                <c:pt idx="1">
                  <c:v>0</c:v>
                </c:pt>
                <c:pt idx="2">
                  <c:v>0</c:v>
                </c:pt>
                <c:pt idx="3">
                  <c:v>0</c:v>
                </c:pt>
                <c:pt idx="4">
                  <c:v>0</c:v>
                </c:pt>
              </c:numCache>
            </c:numRef>
          </c:val>
        </c:ser>
        <c:ser>
          <c:idx val="1"/>
          <c:order val="1"/>
          <c:tx>
            <c:strRef>
              <c:f>Sep!$C$250</c:f>
              <c:strCache>
                <c:ptCount val="1"/>
                <c:pt idx="0">
                  <c:v>Mujer</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Sep!$C$251:$C$255</c:f>
              <c:numCache>
                <c:formatCode>General</c:formatCode>
                <c:ptCount val="5"/>
                <c:pt idx="0">
                  <c:v>5</c:v>
                </c:pt>
                <c:pt idx="1">
                  <c:v>13</c:v>
                </c:pt>
                <c:pt idx="2">
                  <c:v>7</c:v>
                </c:pt>
                <c:pt idx="3">
                  <c:v>0</c:v>
                </c:pt>
                <c:pt idx="4">
                  <c:v>0</c:v>
                </c:pt>
              </c:numCache>
            </c:numRef>
          </c:val>
        </c:ser>
        <c:dLbls>
          <c:showLegendKey val="0"/>
          <c:showVal val="0"/>
          <c:showCatName val="0"/>
          <c:showSerName val="0"/>
          <c:showPercent val="0"/>
          <c:showBubbleSize val="0"/>
        </c:dLbls>
        <c:gapWidth val="150"/>
        <c:axId val="407377280"/>
        <c:axId val="407378064"/>
      </c:barChart>
      <c:catAx>
        <c:axId val="407377280"/>
        <c:scaling>
          <c:orientation val="minMax"/>
        </c:scaling>
        <c:delete val="0"/>
        <c:axPos val="b"/>
        <c:numFmt formatCode="General" sourceLinked="0"/>
        <c:majorTickMark val="out"/>
        <c:minorTickMark val="none"/>
        <c:tickLblPos val="nextTo"/>
        <c:crossAx val="407378064"/>
        <c:crosses val="autoZero"/>
        <c:auto val="1"/>
        <c:lblAlgn val="ctr"/>
        <c:lblOffset val="100"/>
        <c:noMultiLvlLbl val="0"/>
      </c:catAx>
      <c:valAx>
        <c:axId val="407378064"/>
        <c:scaling>
          <c:orientation val="minMax"/>
        </c:scaling>
        <c:delete val="0"/>
        <c:axPos val="l"/>
        <c:majorGridlines/>
        <c:numFmt formatCode="General" sourceLinked="1"/>
        <c:majorTickMark val="out"/>
        <c:minorTickMark val="none"/>
        <c:tickLblPos val="nextTo"/>
        <c:crossAx val="4073772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3</c:v>
                </c:pt>
                <c:pt idx="3">
                  <c:v>1</c:v>
                </c:pt>
                <c:pt idx="4">
                  <c:v>2</c:v>
                </c:pt>
                <c:pt idx="5">
                  <c:v>0</c:v>
                </c:pt>
                <c:pt idx="6">
                  <c:v>6</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12</c:v>
                </c:pt>
                <c:pt idx="2">
                  <c:v>18</c:v>
                </c:pt>
                <c:pt idx="3">
                  <c:v>4</c:v>
                </c:pt>
                <c:pt idx="4">
                  <c:v>1</c:v>
                </c:pt>
                <c:pt idx="5">
                  <c:v>0</c:v>
                </c:pt>
                <c:pt idx="6">
                  <c:v>35</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377214448"/>
        <c:axId val="377215232"/>
      </c:barChart>
      <c:catAx>
        <c:axId val="377214448"/>
        <c:scaling>
          <c:orientation val="minMax"/>
        </c:scaling>
        <c:delete val="0"/>
        <c:axPos val="b"/>
        <c:numFmt formatCode="General" sourceLinked="0"/>
        <c:majorTickMark val="out"/>
        <c:minorTickMark val="none"/>
        <c:tickLblPos val="nextTo"/>
        <c:crossAx val="377215232"/>
        <c:crosses val="autoZero"/>
        <c:auto val="1"/>
        <c:lblAlgn val="ctr"/>
        <c:lblOffset val="100"/>
        <c:noMultiLvlLbl val="0"/>
      </c:catAx>
      <c:valAx>
        <c:axId val="377215232"/>
        <c:scaling>
          <c:orientation val="minMax"/>
        </c:scaling>
        <c:delete val="0"/>
        <c:axPos val="l"/>
        <c:majorGridlines/>
        <c:numFmt formatCode="General" sourceLinked="1"/>
        <c:majorTickMark val="out"/>
        <c:minorTickMark val="none"/>
        <c:tickLblPos val="nextTo"/>
        <c:crossAx val="3772144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Sep!$B$281</c:f>
              <c:strCache>
                <c:ptCount val="1"/>
                <c:pt idx="0">
                  <c:v>Hombre</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Sep!$C$281</c:f>
              <c:strCache>
                <c:ptCount val="1"/>
                <c:pt idx="0">
                  <c:v>Mujer</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Sep!$C$282:$C$289</c:f>
              <c:numCache>
                <c:formatCode>General</c:formatCode>
                <c:ptCount val="8"/>
                <c:pt idx="0">
                  <c:v>15</c:v>
                </c:pt>
                <c:pt idx="1">
                  <c:v>0</c:v>
                </c:pt>
                <c:pt idx="2">
                  <c:v>0</c:v>
                </c:pt>
                <c:pt idx="3">
                  <c:v>0</c:v>
                </c:pt>
                <c:pt idx="4">
                  <c:v>0</c:v>
                </c:pt>
                <c:pt idx="5">
                  <c:v>0</c:v>
                </c:pt>
                <c:pt idx="6">
                  <c:v>0</c:v>
                </c:pt>
                <c:pt idx="7">
                  <c:v>15</c:v>
                </c:pt>
              </c:numCache>
            </c:numRef>
          </c:val>
        </c:ser>
        <c:dLbls>
          <c:showLegendKey val="0"/>
          <c:showVal val="0"/>
          <c:showCatName val="0"/>
          <c:showSerName val="0"/>
          <c:showPercent val="0"/>
          <c:showBubbleSize val="0"/>
        </c:dLbls>
        <c:gapWidth val="150"/>
        <c:axId val="407375712"/>
        <c:axId val="407375320"/>
      </c:barChart>
      <c:catAx>
        <c:axId val="407375712"/>
        <c:scaling>
          <c:orientation val="minMax"/>
        </c:scaling>
        <c:delete val="0"/>
        <c:axPos val="b"/>
        <c:numFmt formatCode="General" sourceLinked="0"/>
        <c:majorTickMark val="out"/>
        <c:minorTickMark val="none"/>
        <c:tickLblPos val="nextTo"/>
        <c:crossAx val="407375320"/>
        <c:crosses val="autoZero"/>
        <c:auto val="1"/>
        <c:lblAlgn val="ctr"/>
        <c:lblOffset val="100"/>
        <c:noMultiLvlLbl val="0"/>
      </c:catAx>
      <c:valAx>
        <c:axId val="407375320"/>
        <c:scaling>
          <c:orientation val="minMax"/>
        </c:scaling>
        <c:delete val="0"/>
        <c:axPos val="l"/>
        <c:majorGridlines/>
        <c:numFmt formatCode="General" sourceLinked="1"/>
        <c:majorTickMark val="out"/>
        <c:minorTickMark val="none"/>
        <c:tickLblPos val="nextTo"/>
        <c:crossAx val="4073757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1</c:v>
                </c:pt>
                <c:pt idx="2">
                  <c:v>0</c:v>
                </c:pt>
                <c:pt idx="3">
                  <c:v>1</c:v>
                </c:pt>
              </c:numCache>
            </c:numRef>
          </c:val>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10</c:v>
                </c:pt>
                <c:pt idx="1">
                  <c:v>7</c:v>
                </c:pt>
                <c:pt idx="2">
                  <c:v>0</c:v>
                </c:pt>
                <c:pt idx="3">
                  <c:v>17</c:v>
                </c:pt>
              </c:numCache>
            </c:numRef>
          </c:val>
        </c:ser>
        <c:dLbls>
          <c:showLegendKey val="0"/>
          <c:showVal val="1"/>
          <c:showCatName val="0"/>
          <c:showSerName val="0"/>
          <c:showPercent val="0"/>
          <c:showBubbleSize val="0"/>
        </c:dLbls>
        <c:gapWidth val="75"/>
        <c:axId val="408348928"/>
        <c:axId val="408350104"/>
      </c:barChart>
      <c:catAx>
        <c:axId val="408348928"/>
        <c:scaling>
          <c:orientation val="minMax"/>
        </c:scaling>
        <c:delete val="0"/>
        <c:axPos val="b"/>
        <c:numFmt formatCode="General" sourceLinked="0"/>
        <c:majorTickMark val="none"/>
        <c:minorTickMark val="none"/>
        <c:tickLblPos val="nextTo"/>
        <c:crossAx val="408350104"/>
        <c:crosses val="autoZero"/>
        <c:auto val="1"/>
        <c:lblAlgn val="ctr"/>
        <c:lblOffset val="100"/>
        <c:noMultiLvlLbl val="0"/>
      </c:catAx>
      <c:valAx>
        <c:axId val="408350104"/>
        <c:scaling>
          <c:orientation val="minMax"/>
        </c:scaling>
        <c:delete val="0"/>
        <c:axPos val="l"/>
        <c:numFmt formatCode="General" sourceLinked="1"/>
        <c:majorTickMark val="none"/>
        <c:minorTickMark val="none"/>
        <c:tickLblPos val="nextTo"/>
        <c:crossAx val="408348928"/>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1</c:v>
                </c:pt>
                <c:pt idx="2">
                  <c:v>0</c:v>
                </c:pt>
                <c:pt idx="3">
                  <c:v>0</c:v>
                </c:pt>
                <c:pt idx="4">
                  <c:v>1</c:v>
                </c:pt>
              </c:numCache>
            </c:numRef>
          </c:val>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10</c:v>
                </c:pt>
                <c:pt idx="1">
                  <c:v>7</c:v>
                </c:pt>
                <c:pt idx="2">
                  <c:v>0</c:v>
                </c:pt>
                <c:pt idx="3">
                  <c:v>0</c:v>
                </c:pt>
                <c:pt idx="4">
                  <c:v>17</c:v>
                </c:pt>
              </c:numCache>
            </c:numRef>
          </c:val>
        </c:ser>
        <c:dLbls>
          <c:showLegendKey val="0"/>
          <c:showVal val="0"/>
          <c:showCatName val="0"/>
          <c:showSerName val="0"/>
          <c:showPercent val="0"/>
          <c:showBubbleSize val="0"/>
        </c:dLbls>
        <c:gapWidth val="150"/>
        <c:axId val="408336776"/>
        <c:axId val="408339128"/>
      </c:barChart>
      <c:catAx>
        <c:axId val="408336776"/>
        <c:scaling>
          <c:orientation val="minMax"/>
        </c:scaling>
        <c:delete val="0"/>
        <c:axPos val="b"/>
        <c:numFmt formatCode="General" sourceLinked="0"/>
        <c:majorTickMark val="out"/>
        <c:minorTickMark val="none"/>
        <c:tickLblPos val="nextTo"/>
        <c:crossAx val="408339128"/>
        <c:crosses val="autoZero"/>
        <c:auto val="1"/>
        <c:lblAlgn val="ctr"/>
        <c:lblOffset val="100"/>
        <c:noMultiLvlLbl val="0"/>
      </c:catAx>
      <c:valAx>
        <c:axId val="408339128"/>
        <c:scaling>
          <c:orientation val="minMax"/>
        </c:scaling>
        <c:delete val="0"/>
        <c:axPos val="l"/>
        <c:majorGridlines/>
        <c:numFmt formatCode="General" sourceLinked="1"/>
        <c:majorTickMark val="out"/>
        <c:minorTickMark val="none"/>
        <c:tickLblPos val="nextTo"/>
        <c:crossAx val="40833677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1</c:v>
                </c:pt>
                <c:pt idx="3">
                  <c:v>0</c:v>
                </c:pt>
                <c:pt idx="4">
                  <c:v>0</c:v>
                </c:pt>
                <c:pt idx="5">
                  <c:v>0</c:v>
                </c:pt>
              </c:numCache>
            </c:numRef>
          </c:val>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4</c:v>
                </c:pt>
                <c:pt idx="2">
                  <c:v>8</c:v>
                </c:pt>
                <c:pt idx="3">
                  <c:v>5</c:v>
                </c:pt>
                <c:pt idx="4">
                  <c:v>0</c:v>
                </c:pt>
                <c:pt idx="5">
                  <c:v>0</c:v>
                </c:pt>
              </c:numCache>
            </c:numRef>
          </c:val>
        </c:ser>
        <c:dLbls>
          <c:showLegendKey val="0"/>
          <c:showVal val="0"/>
          <c:showCatName val="0"/>
          <c:showSerName val="0"/>
          <c:showPercent val="0"/>
          <c:showBubbleSize val="0"/>
        </c:dLbls>
        <c:gapWidth val="150"/>
        <c:axId val="408335208"/>
        <c:axId val="408345400"/>
      </c:barChart>
      <c:catAx>
        <c:axId val="408335208"/>
        <c:scaling>
          <c:orientation val="minMax"/>
        </c:scaling>
        <c:delete val="0"/>
        <c:axPos val="b"/>
        <c:numFmt formatCode="General" sourceLinked="0"/>
        <c:majorTickMark val="out"/>
        <c:minorTickMark val="none"/>
        <c:tickLblPos val="nextTo"/>
        <c:txPr>
          <a:bodyPr/>
          <a:lstStyle/>
          <a:p>
            <a:pPr>
              <a:defRPr sz="800"/>
            </a:pPr>
            <a:endParaRPr lang="es-ES"/>
          </a:p>
        </c:txPr>
        <c:crossAx val="408345400"/>
        <c:crosses val="autoZero"/>
        <c:auto val="1"/>
        <c:lblAlgn val="ctr"/>
        <c:lblOffset val="100"/>
        <c:noMultiLvlLbl val="0"/>
      </c:catAx>
      <c:valAx>
        <c:axId val="408345400"/>
        <c:scaling>
          <c:orientation val="minMax"/>
        </c:scaling>
        <c:delete val="0"/>
        <c:axPos val="l"/>
        <c:majorGridlines/>
        <c:numFmt formatCode="General" sourceLinked="1"/>
        <c:majorTickMark val="out"/>
        <c:minorTickMark val="none"/>
        <c:tickLblPos val="nextTo"/>
        <c:crossAx val="40833520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1</c:v>
                </c:pt>
                <c:pt idx="3">
                  <c:v>0</c:v>
                </c:pt>
                <c:pt idx="4">
                  <c:v>0</c:v>
                </c:pt>
                <c:pt idx="5">
                  <c:v>0</c:v>
                </c:pt>
                <c:pt idx="6">
                  <c:v>1</c:v>
                </c:pt>
              </c:numCache>
            </c:numRef>
          </c:val>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4</c:v>
                </c:pt>
                <c:pt idx="2">
                  <c:v>7</c:v>
                </c:pt>
                <c:pt idx="3">
                  <c:v>4</c:v>
                </c:pt>
                <c:pt idx="4">
                  <c:v>2</c:v>
                </c:pt>
                <c:pt idx="5">
                  <c:v>0</c:v>
                </c:pt>
                <c:pt idx="6">
                  <c:v>17</c:v>
                </c:pt>
              </c:numCache>
            </c:numRef>
          </c:val>
        </c:ser>
        <c:dLbls>
          <c:showLegendKey val="0"/>
          <c:showVal val="0"/>
          <c:showCatName val="0"/>
          <c:showSerName val="0"/>
          <c:showPercent val="0"/>
          <c:showBubbleSize val="0"/>
        </c:dLbls>
        <c:gapWidth val="150"/>
        <c:axId val="408334816"/>
        <c:axId val="408340304"/>
      </c:barChart>
      <c:catAx>
        <c:axId val="408334816"/>
        <c:scaling>
          <c:orientation val="minMax"/>
        </c:scaling>
        <c:delete val="0"/>
        <c:axPos val="b"/>
        <c:numFmt formatCode="General" sourceLinked="0"/>
        <c:majorTickMark val="out"/>
        <c:minorTickMark val="none"/>
        <c:tickLblPos val="nextTo"/>
        <c:crossAx val="408340304"/>
        <c:crosses val="autoZero"/>
        <c:auto val="1"/>
        <c:lblAlgn val="ctr"/>
        <c:lblOffset val="100"/>
        <c:noMultiLvlLbl val="0"/>
      </c:catAx>
      <c:valAx>
        <c:axId val="408340304"/>
        <c:scaling>
          <c:orientation val="minMax"/>
        </c:scaling>
        <c:delete val="0"/>
        <c:axPos val="l"/>
        <c:majorGridlines/>
        <c:numFmt formatCode="General" sourceLinked="1"/>
        <c:majorTickMark val="out"/>
        <c:minorTickMark val="none"/>
        <c:tickLblPos val="nextTo"/>
        <c:crossAx val="4083348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1</c:v>
                </c:pt>
                <c:pt idx="1">
                  <c:v>12</c:v>
                </c:pt>
                <c:pt idx="2">
                  <c:v>3</c:v>
                </c:pt>
                <c:pt idx="3">
                  <c:v>0</c:v>
                </c:pt>
                <c:pt idx="4">
                  <c:v>1</c:v>
                </c:pt>
                <c:pt idx="5">
                  <c:v>0</c:v>
                </c:pt>
                <c:pt idx="6">
                  <c:v>0</c:v>
                </c:pt>
                <c:pt idx="7">
                  <c:v>0</c:v>
                </c:pt>
                <c:pt idx="8">
                  <c:v>17</c:v>
                </c:pt>
              </c:numCache>
            </c:numRef>
          </c:val>
        </c:ser>
        <c:dLbls>
          <c:showLegendKey val="0"/>
          <c:showVal val="0"/>
          <c:showCatName val="0"/>
          <c:showSerName val="0"/>
          <c:showPercent val="0"/>
          <c:showBubbleSize val="0"/>
        </c:dLbls>
        <c:gapWidth val="150"/>
        <c:axId val="408337560"/>
        <c:axId val="408334424"/>
      </c:barChart>
      <c:catAx>
        <c:axId val="408337560"/>
        <c:scaling>
          <c:orientation val="minMax"/>
        </c:scaling>
        <c:delete val="0"/>
        <c:axPos val="b"/>
        <c:numFmt formatCode="General" sourceLinked="0"/>
        <c:majorTickMark val="out"/>
        <c:minorTickMark val="none"/>
        <c:tickLblPos val="nextTo"/>
        <c:crossAx val="408334424"/>
        <c:crosses val="autoZero"/>
        <c:auto val="1"/>
        <c:lblAlgn val="ctr"/>
        <c:lblOffset val="100"/>
        <c:noMultiLvlLbl val="0"/>
      </c:catAx>
      <c:valAx>
        <c:axId val="408334424"/>
        <c:scaling>
          <c:orientation val="minMax"/>
        </c:scaling>
        <c:delete val="0"/>
        <c:axPos val="l"/>
        <c:majorGridlines/>
        <c:numFmt formatCode="General" sourceLinked="1"/>
        <c:majorTickMark val="out"/>
        <c:minorTickMark val="none"/>
        <c:tickLblPos val="nextTo"/>
        <c:crossAx val="40833756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1</c:v>
                </c:pt>
                <c:pt idx="3">
                  <c:v>0</c:v>
                </c:pt>
                <c:pt idx="4">
                  <c:v>0</c:v>
                </c:pt>
                <c:pt idx="5">
                  <c:v>0</c:v>
                </c:pt>
                <c:pt idx="6">
                  <c:v>0</c:v>
                </c:pt>
                <c:pt idx="7">
                  <c:v>0</c:v>
                </c:pt>
                <c:pt idx="8">
                  <c:v>1</c:v>
                </c:pt>
              </c:numCache>
            </c:numRef>
          </c:val>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9</c:v>
                </c:pt>
                <c:pt idx="1">
                  <c:v>1</c:v>
                </c:pt>
                <c:pt idx="2">
                  <c:v>7</c:v>
                </c:pt>
                <c:pt idx="3">
                  <c:v>0</c:v>
                </c:pt>
                <c:pt idx="4">
                  <c:v>0</c:v>
                </c:pt>
                <c:pt idx="5">
                  <c:v>0</c:v>
                </c:pt>
                <c:pt idx="6">
                  <c:v>0</c:v>
                </c:pt>
                <c:pt idx="7">
                  <c:v>0</c:v>
                </c:pt>
                <c:pt idx="8">
                  <c:v>17</c:v>
                </c:pt>
              </c:numCache>
            </c:numRef>
          </c:val>
        </c:ser>
        <c:dLbls>
          <c:showLegendKey val="0"/>
          <c:showVal val="0"/>
          <c:showCatName val="0"/>
          <c:showSerName val="0"/>
          <c:showPercent val="0"/>
          <c:showBubbleSize val="0"/>
        </c:dLbls>
        <c:gapWidth val="150"/>
        <c:axId val="408338344"/>
        <c:axId val="408341088"/>
      </c:barChart>
      <c:catAx>
        <c:axId val="408338344"/>
        <c:scaling>
          <c:orientation val="minMax"/>
        </c:scaling>
        <c:delete val="0"/>
        <c:axPos val="b"/>
        <c:numFmt formatCode="General" sourceLinked="0"/>
        <c:majorTickMark val="out"/>
        <c:minorTickMark val="none"/>
        <c:tickLblPos val="nextTo"/>
        <c:crossAx val="408341088"/>
        <c:crosses val="autoZero"/>
        <c:auto val="1"/>
        <c:lblAlgn val="ctr"/>
        <c:lblOffset val="100"/>
        <c:noMultiLvlLbl val="0"/>
      </c:catAx>
      <c:valAx>
        <c:axId val="408341088"/>
        <c:scaling>
          <c:orientation val="minMax"/>
        </c:scaling>
        <c:delete val="0"/>
        <c:axPos val="l"/>
        <c:majorGridlines/>
        <c:numFmt formatCode="General" sourceLinked="1"/>
        <c:majorTickMark val="out"/>
        <c:minorTickMark val="none"/>
        <c:tickLblPos val="nextTo"/>
        <c:crossAx val="40833834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Sep!$B$199</c:f>
              <c:strCache>
                <c:ptCount val="1"/>
                <c:pt idx="0">
                  <c:v>Hombre</c:v>
                </c:pt>
              </c:strCache>
            </c:strRef>
          </c:tx>
          <c:invertIfNegative val="0"/>
          <c:cat>
            <c:strRef>
              <c:f>Sep!$A$200:$A$203</c:f>
              <c:strCache>
                <c:ptCount val="4"/>
                <c:pt idx="0">
                  <c:v>Jalisco</c:v>
                </c:pt>
                <c:pt idx="1">
                  <c:v>Otros</c:v>
                </c:pt>
                <c:pt idx="2">
                  <c:v>No Especificado</c:v>
                </c:pt>
                <c:pt idx="3">
                  <c:v>Total</c:v>
                </c:pt>
              </c:strCache>
            </c:strRef>
          </c:cat>
          <c:val>
            <c:numRef>
              <c:f>Sep!$B$200:$B$203</c:f>
              <c:numCache>
                <c:formatCode>General</c:formatCode>
                <c:ptCount val="4"/>
                <c:pt idx="0">
                  <c:v>1</c:v>
                </c:pt>
                <c:pt idx="1">
                  <c:v>0</c:v>
                </c:pt>
                <c:pt idx="2">
                  <c:v>0</c:v>
                </c:pt>
                <c:pt idx="3">
                  <c:v>1</c:v>
                </c:pt>
              </c:numCache>
            </c:numRef>
          </c:val>
        </c:ser>
        <c:ser>
          <c:idx val="1"/>
          <c:order val="1"/>
          <c:tx>
            <c:strRef>
              <c:f>Sep!$C$199</c:f>
              <c:strCache>
                <c:ptCount val="1"/>
                <c:pt idx="0">
                  <c:v>Mujer</c:v>
                </c:pt>
              </c:strCache>
            </c:strRef>
          </c:tx>
          <c:invertIfNegative val="0"/>
          <c:cat>
            <c:strRef>
              <c:f>Sep!$A$200:$A$203</c:f>
              <c:strCache>
                <c:ptCount val="4"/>
                <c:pt idx="0">
                  <c:v>Jalisco</c:v>
                </c:pt>
                <c:pt idx="1">
                  <c:v>Otros</c:v>
                </c:pt>
                <c:pt idx="2">
                  <c:v>No Especificado</c:v>
                </c:pt>
                <c:pt idx="3">
                  <c:v>Total</c:v>
                </c:pt>
              </c:strCache>
            </c:strRef>
          </c:cat>
          <c:val>
            <c:numRef>
              <c:f>Sep!$C$200:$C$203</c:f>
              <c:numCache>
                <c:formatCode>General</c:formatCode>
                <c:ptCount val="4"/>
                <c:pt idx="0">
                  <c:v>17</c:v>
                </c:pt>
                <c:pt idx="1">
                  <c:v>0</c:v>
                </c:pt>
                <c:pt idx="2">
                  <c:v>0</c:v>
                </c:pt>
                <c:pt idx="3">
                  <c:v>17</c:v>
                </c:pt>
              </c:numCache>
            </c:numRef>
          </c:val>
        </c:ser>
        <c:dLbls>
          <c:showLegendKey val="0"/>
          <c:showVal val="0"/>
          <c:showCatName val="0"/>
          <c:showSerName val="0"/>
          <c:showPercent val="0"/>
          <c:showBubbleSize val="0"/>
        </c:dLbls>
        <c:gapWidth val="150"/>
        <c:axId val="408335600"/>
        <c:axId val="408340696"/>
      </c:barChart>
      <c:catAx>
        <c:axId val="408335600"/>
        <c:scaling>
          <c:orientation val="minMax"/>
        </c:scaling>
        <c:delete val="0"/>
        <c:axPos val="b"/>
        <c:numFmt formatCode="General" sourceLinked="0"/>
        <c:majorTickMark val="out"/>
        <c:minorTickMark val="none"/>
        <c:tickLblPos val="nextTo"/>
        <c:crossAx val="408340696"/>
        <c:crosses val="autoZero"/>
        <c:auto val="1"/>
        <c:lblAlgn val="ctr"/>
        <c:lblOffset val="100"/>
        <c:noMultiLvlLbl val="0"/>
      </c:catAx>
      <c:valAx>
        <c:axId val="408340696"/>
        <c:scaling>
          <c:orientation val="minMax"/>
        </c:scaling>
        <c:delete val="0"/>
        <c:axPos val="l"/>
        <c:majorGridlines/>
        <c:numFmt formatCode="General" sourceLinked="1"/>
        <c:majorTickMark val="out"/>
        <c:minorTickMark val="none"/>
        <c:tickLblPos val="nextTo"/>
        <c:crossAx val="4083356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Sep!$B$227</c:f>
              <c:strCache>
                <c:ptCount val="1"/>
                <c:pt idx="0">
                  <c:v>Hombre</c:v>
                </c:pt>
              </c:strCache>
            </c:strRef>
          </c:tx>
          <c:invertIfNegative val="0"/>
          <c:cat>
            <c:strRef>
              <c:f>Sep!$A$228:$A$230</c:f>
              <c:strCache>
                <c:ptCount val="3"/>
                <c:pt idx="0">
                  <c:v>Sin Violencia</c:v>
                </c:pt>
                <c:pt idx="1">
                  <c:v>Con Violencia</c:v>
                </c:pt>
                <c:pt idx="2">
                  <c:v>Total</c:v>
                </c:pt>
              </c:strCache>
            </c:strRef>
          </c:cat>
          <c:val>
            <c:numRef>
              <c:f>Sep!$B$228:$B$230</c:f>
              <c:numCache>
                <c:formatCode>General</c:formatCode>
                <c:ptCount val="3"/>
                <c:pt idx="0">
                  <c:v>1</c:v>
                </c:pt>
                <c:pt idx="1">
                  <c:v>0</c:v>
                </c:pt>
                <c:pt idx="2">
                  <c:v>1</c:v>
                </c:pt>
              </c:numCache>
            </c:numRef>
          </c:val>
        </c:ser>
        <c:ser>
          <c:idx val="1"/>
          <c:order val="1"/>
          <c:tx>
            <c:strRef>
              <c:f>Sep!$C$227</c:f>
              <c:strCache>
                <c:ptCount val="1"/>
                <c:pt idx="0">
                  <c:v>Mujer</c:v>
                </c:pt>
              </c:strCache>
            </c:strRef>
          </c:tx>
          <c:invertIfNegative val="0"/>
          <c:cat>
            <c:strRef>
              <c:f>Sep!$A$228:$A$230</c:f>
              <c:strCache>
                <c:ptCount val="3"/>
                <c:pt idx="0">
                  <c:v>Sin Violencia</c:v>
                </c:pt>
                <c:pt idx="1">
                  <c:v>Con Violencia</c:v>
                </c:pt>
                <c:pt idx="2">
                  <c:v>Total</c:v>
                </c:pt>
              </c:strCache>
            </c:strRef>
          </c:cat>
          <c:val>
            <c:numRef>
              <c:f>Sep!$C$228:$C$230</c:f>
              <c:numCache>
                <c:formatCode>General</c:formatCode>
                <c:ptCount val="3"/>
                <c:pt idx="0">
                  <c:v>2</c:v>
                </c:pt>
                <c:pt idx="1">
                  <c:v>15</c:v>
                </c:pt>
                <c:pt idx="2">
                  <c:v>17</c:v>
                </c:pt>
              </c:numCache>
            </c:numRef>
          </c:val>
        </c:ser>
        <c:dLbls>
          <c:showLegendKey val="0"/>
          <c:showVal val="0"/>
          <c:showCatName val="0"/>
          <c:showSerName val="0"/>
          <c:showPercent val="0"/>
          <c:showBubbleSize val="0"/>
        </c:dLbls>
        <c:gapWidth val="150"/>
        <c:axId val="408345792"/>
        <c:axId val="408335992"/>
      </c:barChart>
      <c:catAx>
        <c:axId val="408345792"/>
        <c:scaling>
          <c:orientation val="minMax"/>
        </c:scaling>
        <c:delete val="0"/>
        <c:axPos val="b"/>
        <c:numFmt formatCode="General" sourceLinked="0"/>
        <c:majorTickMark val="out"/>
        <c:minorTickMark val="none"/>
        <c:tickLblPos val="nextTo"/>
        <c:crossAx val="408335992"/>
        <c:crosses val="autoZero"/>
        <c:auto val="1"/>
        <c:lblAlgn val="ctr"/>
        <c:lblOffset val="100"/>
        <c:noMultiLvlLbl val="0"/>
      </c:catAx>
      <c:valAx>
        <c:axId val="408335992"/>
        <c:scaling>
          <c:orientation val="minMax"/>
        </c:scaling>
        <c:delete val="0"/>
        <c:axPos val="l"/>
        <c:majorGridlines/>
        <c:numFmt formatCode="General" sourceLinked="1"/>
        <c:majorTickMark val="out"/>
        <c:minorTickMark val="none"/>
        <c:tickLblPos val="nextTo"/>
        <c:crossAx val="40834579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Sep!$B$250</c:f>
              <c:strCache>
                <c:ptCount val="1"/>
                <c:pt idx="0">
                  <c:v>Hombre</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Sep!$B$251:$B$255</c:f>
              <c:numCache>
                <c:formatCode>General</c:formatCode>
                <c:ptCount val="5"/>
                <c:pt idx="1">
                  <c:v>0</c:v>
                </c:pt>
                <c:pt idx="2">
                  <c:v>0</c:v>
                </c:pt>
                <c:pt idx="3">
                  <c:v>0</c:v>
                </c:pt>
                <c:pt idx="4">
                  <c:v>0</c:v>
                </c:pt>
              </c:numCache>
            </c:numRef>
          </c:val>
        </c:ser>
        <c:ser>
          <c:idx val="1"/>
          <c:order val="1"/>
          <c:tx>
            <c:strRef>
              <c:f>Sep!$C$250</c:f>
              <c:strCache>
                <c:ptCount val="1"/>
                <c:pt idx="0">
                  <c:v>Mujer</c:v>
                </c:pt>
              </c:strCache>
            </c:strRef>
          </c:tx>
          <c:invertIfNegative val="0"/>
          <c:cat>
            <c:strRef>
              <c:f>Sep!$A$251:$A$255</c:f>
              <c:strCache>
                <c:ptCount val="5"/>
                <c:pt idx="0">
                  <c:v>Física</c:v>
                </c:pt>
                <c:pt idx="1">
                  <c:v>Psicológica</c:v>
                </c:pt>
                <c:pt idx="2">
                  <c:v>Económica</c:v>
                </c:pt>
                <c:pt idx="3">
                  <c:v>Sexual</c:v>
                </c:pt>
                <c:pt idx="4">
                  <c:v>Patrimonial</c:v>
                </c:pt>
              </c:strCache>
            </c:strRef>
          </c:cat>
          <c:val>
            <c:numRef>
              <c:f>Sep!$C$251:$C$255</c:f>
              <c:numCache>
                <c:formatCode>General</c:formatCode>
                <c:ptCount val="5"/>
                <c:pt idx="0">
                  <c:v>5</c:v>
                </c:pt>
                <c:pt idx="1">
                  <c:v>13</c:v>
                </c:pt>
                <c:pt idx="2">
                  <c:v>7</c:v>
                </c:pt>
                <c:pt idx="3">
                  <c:v>0</c:v>
                </c:pt>
                <c:pt idx="4">
                  <c:v>0</c:v>
                </c:pt>
              </c:numCache>
            </c:numRef>
          </c:val>
        </c:ser>
        <c:dLbls>
          <c:showLegendKey val="0"/>
          <c:showVal val="0"/>
          <c:showCatName val="0"/>
          <c:showSerName val="0"/>
          <c:showPercent val="0"/>
          <c:showBubbleSize val="0"/>
        </c:dLbls>
        <c:gapWidth val="150"/>
        <c:axId val="408339520"/>
        <c:axId val="408346184"/>
      </c:barChart>
      <c:catAx>
        <c:axId val="408339520"/>
        <c:scaling>
          <c:orientation val="minMax"/>
        </c:scaling>
        <c:delete val="0"/>
        <c:axPos val="b"/>
        <c:numFmt formatCode="General" sourceLinked="0"/>
        <c:majorTickMark val="out"/>
        <c:minorTickMark val="none"/>
        <c:tickLblPos val="nextTo"/>
        <c:crossAx val="408346184"/>
        <c:crosses val="autoZero"/>
        <c:auto val="1"/>
        <c:lblAlgn val="ctr"/>
        <c:lblOffset val="100"/>
        <c:noMultiLvlLbl val="0"/>
      </c:catAx>
      <c:valAx>
        <c:axId val="408346184"/>
        <c:scaling>
          <c:orientation val="minMax"/>
        </c:scaling>
        <c:delete val="0"/>
        <c:axPos val="l"/>
        <c:majorGridlines/>
        <c:numFmt formatCode="General" sourceLinked="1"/>
        <c:majorTickMark val="out"/>
        <c:minorTickMark val="none"/>
        <c:tickLblPos val="nextTo"/>
        <c:crossAx val="4083395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6</c:v>
                </c:pt>
                <c:pt idx="1">
                  <c:v>0</c:v>
                </c:pt>
                <c:pt idx="2">
                  <c:v>0</c:v>
                </c:pt>
                <c:pt idx="3">
                  <c:v>0</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8</c:v>
                </c:pt>
                <c:pt idx="1">
                  <c:v>20</c:v>
                </c:pt>
                <c:pt idx="2">
                  <c:v>7</c:v>
                </c:pt>
                <c:pt idx="3">
                  <c:v>0</c:v>
                </c:pt>
                <c:pt idx="4">
                  <c:v>0</c:v>
                </c:pt>
                <c:pt idx="5">
                  <c:v>0</c:v>
                </c:pt>
                <c:pt idx="6">
                  <c:v>0</c:v>
                </c:pt>
                <c:pt idx="7">
                  <c:v>0</c:v>
                </c:pt>
                <c:pt idx="8">
                  <c:v>35</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376993440"/>
        <c:axId val="376999320"/>
      </c:barChart>
      <c:catAx>
        <c:axId val="376993440"/>
        <c:scaling>
          <c:orientation val="minMax"/>
        </c:scaling>
        <c:delete val="0"/>
        <c:axPos val="b"/>
        <c:numFmt formatCode="General" sourceLinked="0"/>
        <c:majorTickMark val="out"/>
        <c:minorTickMark val="none"/>
        <c:tickLblPos val="nextTo"/>
        <c:crossAx val="376999320"/>
        <c:crosses val="autoZero"/>
        <c:auto val="1"/>
        <c:lblAlgn val="ctr"/>
        <c:lblOffset val="100"/>
        <c:noMultiLvlLbl val="0"/>
      </c:catAx>
      <c:valAx>
        <c:axId val="376999320"/>
        <c:scaling>
          <c:orientation val="minMax"/>
        </c:scaling>
        <c:delete val="0"/>
        <c:axPos val="l"/>
        <c:majorGridlines/>
        <c:numFmt formatCode="General" sourceLinked="1"/>
        <c:majorTickMark val="out"/>
        <c:minorTickMark val="none"/>
        <c:tickLblPos val="nextTo"/>
        <c:crossAx val="37699344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Sep!$B$281</c:f>
              <c:strCache>
                <c:ptCount val="1"/>
                <c:pt idx="0">
                  <c:v>Hombre</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Sep!$C$281</c:f>
              <c:strCache>
                <c:ptCount val="1"/>
                <c:pt idx="0">
                  <c:v>Mujer</c:v>
                </c:pt>
              </c:strCache>
            </c:strRef>
          </c:tx>
          <c:invertIfNegative val="0"/>
          <c:cat>
            <c:strRef>
              <c:f>Sep!$A$282:$A$289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Sep!$C$282:$C$289</c:f>
              <c:numCache>
                <c:formatCode>General</c:formatCode>
                <c:ptCount val="8"/>
                <c:pt idx="0">
                  <c:v>15</c:v>
                </c:pt>
                <c:pt idx="1">
                  <c:v>0</c:v>
                </c:pt>
                <c:pt idx="2">
                  <c:v>0</c:v>
                </c:pt>
                <c:pt idx="3">
                  <c:v>0</c:v>
                </c:pt>
                <c:pt idx="4">
                  <c:v>0</c:v>
                </c:pt>
                <c:pt idx="5">
                  <c:v>0</c:v>
                </c:pt>
                <c:pt idx="6">
                  <c:v>0</c:v>
                </c:pt>
                <c:pt idx="7">
                  <c:v>15</c:v>
                </c:pt>
              </c:numCache>
            </c:numRef>
          </c:val>
        </c:ser>
        <c:dLbls>
          <c:showLegendKey val="0"/>
          <c:showVal val="0"/>
          <c:showCatName val="0"/>
          <c:showSerName val="0"/>
          <c:showPercent val="0"/>
          <c:showBubbleSize val="0"/>
        </c:dLbls>
        <c:gapWidth val="150"/>
        <c:axId val="408336384"/>
        <c:axId val="408339912"/>
      </c:barChart>
      <c:catAx>
        <c:axId val="408336384"/>
        <c:scaling>
          <c:orientation val="minMax"/>
        </c:scaling>
        <c:delete val="0"/>
        <c:axPos val="b"/>
        <c:numFmt formatCode="General" sourceLinked="0"/>
        <c:majorTickMark val="out"/>
        <c:minorTickMark val="none"/>
        <c:tickLblPos val="nextTo"/>
        <c:crossAx val="408339912"/>
        <c:crosses val="autoZero"/>
        <c:auto val="1"/>
        <c:lblAlgn val="ctr"/>
        <c:lblOffset val="100"/>
        <c:noMultiLvlLbl val="0"/>
      </c:catAx>
      <c:valAx>
        <c:axId val="408339912"/>
        <c:scaling>
          <c:orientation val="minMax"/>
        </c:scaling>
        <c:delete val="0"/>
        <c:axPos val="l"/>
        <c:majorGridlines/>
        <c:numFmt formatCode="General" sourceLinked="1"/>
        <c:majorTickMark val="out"/>
        <c:minorTickMark val="none"/>
        <c:tickLblPos val="nextTo"/>
        <c:crossAx val="4083363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1</c:v>
                </c:pt>
                <c:pt idx="2">
                  <c:v>0</c:v>
                </c:pt>
                <c:pt idx="3">
                  <c:v>1</c:v>
                </c:pt>
              </c:numCache>
            </c:numRef>
          </c:val>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10</c:v>
                </c:pt>
                <c:pt idx="1">
                  <c:v>7</c:v>
                </c:pt>
                <c:pt idx="2">
                  <c:v>0</c:v>
                </c:pt>
                <c:pt idx="3">
                  <c:v>17</c:v>
                </c:pt>
              </c:numCache>
            </c:numRef>
          </c:val>
        </c:ser>
        <c:dLbls>
          <c:showLegendKey val="0"/>
          <c:showVal val="1"/>
          <c:showCatName val="0"/>
          <c:showSerName val="0"/>
          <c:showPercent val="0"/>
          <c:showBubbleSize val="0"/>
        </c:dLbls>
        <c:gapWidth val="75"/>
        <c:axId val="408343048"/>
        <c:axId val="408343440"/>
      </c:barChart>
      <c:catAx>
        <c:axId val="408343048"/>
        <c:scaling>
          <c:orientation val="minMax"/>
        </c:scaling>
        <c:delete val="0"/>
        <c:axPos val="b"/>
        <c:numFmt formatCode="General" sourceLinked="0"/>
        <c:majorTickMark val="none"/>
        <c:minorTickMark val="none"/>
        <c:tickLblPos val="nextTo"/>
        <c:crossAx val="408343440"/>
        <c:crosses val="autoZero"/>
        <c:auto val="1"/>
        <c:lblAlgn val="ctr"/>
        <c:lblOffset val="100"/>
        <c:noMultiLvlLbl val="0"/>
      </c:catAx>
      <c:valAx>
        <c:axId val="408343440"/>
        <c:scaling>
          <c:orientation val="minMax"/>
        </c:scaling>
        <c:delete val="0"/>
        <c:axPos val="l"/>
        <c:numFmt formatCode="General" sourceLinked="1"/>
        <c:majorTickMark val="none"/>
        <c:minorTickMark val="none"/>
        <c:tickLblPos val="nextTo"/>
        <c:crossAx val="40834304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1</c:v>
                </c:pt>
                <c:pt idx="2">
                  <c:v>0</c:v>
                </c:pt>
                <c:pt idx="3">
                  <c:v>0</c:v>
                </c:pt>
                <c:pt idx="4">
                  <c:v>1</c:v>
                </c:pt>
              </c:numCache>
            </c:numRef>
          </c:val>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10</c:v>
                </c:pt>
                <c:pt idx="1">
                  <c:v>7</c:v>
                </c:pt>
                <c:pt idx="2">
                  <c:v>0</c:v>
                </c:pt>
                <c:pt idx="3">
                  <c:v>0</c:v>
                </c:pt>
                <c:pt idx="4">
                  <c:v>17</c:v>
                </c:pt>
              </c:numCache>
            </c:numRef>
          </c:val>
        </c:ser>
        <c:dLbls>
          <c:showLegendKey val="0"/>
          <c:showVal val="0"/>
          <c:showCatName val="0"/>
          <c:showSerName val="0"/>
          <c:showPercent val="0"/>
          <c:showBubbleSize val="0"/>
        </c:dLbls>
        <c:gapWidth val="150"/>
        <c:axId val="408344224"/>
        <c:axId val="408344616"/>
      </c:barChart>
      <c:catAx>
        <c:axId val="408344224"/>
        <c:scaling>
          <c:orientation val="minMax"/>
        </c:scaling>
        <c:delete val="0"/>
        <c:axPos val="b"/>
        <c:numFmt formatCode="General" sourceLinked="0"/>
        <c:majorTickMark val="out"/>
        <c:minorTickMark val="none"/>
        <c:tickLblPos val="nextTo"/>
        <c:crossAx val="408344616"/>
        <c:crosses val="autoZero"/>
        <c:auto val="1"/>
        <c:lblAlgn val="ctr"/>
        <c:lblOffset val="100"/>
        <c:noMultiLvlLbl val="0"/>
      </c:catAx>
      <c:valAx>
        <c:axId val="408344616"/>
        <c:scaling>
          <c:orientation val="minMax"/>
        </c:scaling>
        <c:delete val="0"/>
        <c:axPos val="l"/>
        <c:majorGridlines/>
        <c:numFmt formatCode="General" sourceLinked="1"/>
        <c:majorTickMark val="out"/>
        <c:minorTickMark val="none"/>
        <c:tickLblPos val="nextTo"/>
        <c:crossAx val="4083442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Enero!$B$58</c:f>
              <c:strCache>
                <c:ptCount val="1"/>
                <c:pt idx="0">
                  <c:v>Hombre</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Enero!$B$59:$B$64</c:f>
              <c:numCache>
                <c:formatCode>General</c:formatCode>
                <c:ptCount val="6"/>
                <c:pt idx="0">
                  <c:v>1</c:v>
                </c:pt>
                <c:pt idx="1">
                  <c:v>3</c:v>
                </c:pt>
                <c:pt idx="2">
                  <c:v>0</c:v>
                </c:pt>
                <c:pt idx="3">
                  <c:v>0</c:v>
                </c:pt>
                <c:pt idx="4">
                  <c:v>0</c:v>
                </c:pt>
                <c:pt idx="5">
                  <c:v>0</c:v>
                </c:pt>
              </c:numCache>
            </c:numRef>
          </c:val>
        </c:ser>
        <c:ser>
          <c:idx val="1"/>
          <c:order val="1"/>
          <c:tx>
            <c:strRef>
              <c:f>Enero!$C$58</c:f>
              <c:strCache>
                <c:ptCount val="1"/>
                <c:pt idx="0">
                  <c:v>Mujer</c:v>
                </c:pt>
              </c:strCache>
            </c:strRef>
          </c:tx>
          <c:invertIfNegative val="0"/>
          <c:cat>
            <c:strRef>
              <c:f>Enero!$A$59:$A$64</c:f>
              <c:strCache>
                <c:ptCount val="6"/>
                <c:pt idx="0">
                  <c:v>Menor de 15 años</c:v>
                </c:pt>
                <c:pt idx="1">
                  <c:v>de 15 a 29 años</c:v>
                </c:pt>
                <c:pt idx="2">
                  <c:v>de 30 a 44 años</c:v>
                </c:pt>
                <c:pt idx="3">
                  <c:v>de 45 a 59 años</c:v>
                </c:pt>
                <c:pt idx="4">
                  <c:v>60 años y más</c:v>
                </c:pt>
                <c:pt idx="5">
                  <c:v>No Especificado</c:v>
                </c:pt>
              </c:strCache>
            </c:strRef>
          </c:cat>
          <c:val>
            <c:numRef>
              <c:f>Enero!$C$59:$C$64</c:f>
              <c:numCache>
                <c:formatCode>General</c:formatCode>
                <c:ptCount val="6"/>
                <c:pt idx="0">
                  <c:v>1</c:v>
                </c:pt>
                <c:pt idx="1">
                  <c:v>16</c:v>
                </c:pt>
                <c:pt idx="2">
                  <c:v>16</c:v>
                </c:pt>
                <c:pt idx="3">
                  <c:v>4</c:v>
                </c:pt>
                <c:pt idx="4">
                  <c:v>0</c:v>
                </c:pt>
                <c:pt idx="5">
                  <c:v>0</c:v>
                </c:pt>
              </c:numCache>
            </c:numRef>
          </c:val>
        </c:ser>
        <c:dLbls>
          <c:showLegendKey val="0"/>
          <c:showVal val="0"/>
          <c:showCatName val="0"/>
          <c:showSerName val="0"/>
          <c:showPercent val="0"/>
          <c:showBubbleSize val="0"/>
        </c:dLbls>
        <c:gapWidth val="150"/>
        <c:axId val="409135352"/>
        <c:axId val="409128688"/>
      </c:barChart>
      <c:catAx>
        <c:axId val="409135352"/>
        <c:scaling>
          <c:orientation val="minMax"/>
        </c:scaling>
        <c:delete val="0"/>
        <c:axPos val="b"/>
        <c:numFmt formatCode="General" sourceLinked="0"/>
        <c:majorTickMark val="out"/>
        <c:minorTickMark val="none"/>
        <c:tickLblPos val="nextTo"/>
        <c:txPr>
          <a:bodyPr/>
          <a:lstStyle/>
          <a:p>
            <a:pPr>
              <a:defRPr sz="800"/>
            </a:pPr>
            <a:endParaRPr lang="es-ES"/>
          </a:p>
        </c:txPr>
        <c:crossAx val="409128688"/>
        <c:crosses val="autoZero"/>
        <c:auto val="1"/>
        <c:lblAlgn val="ctr"/>
        <c:lblOffset val="100"/>
        <c:noMultiLvlLbl val="0"/>
      </c:catAx>
      <c:valAx>
        <c:axId val="409128688"/>
        <c:scaling>
          <c:orientation val="minMax"/>
        </c:scaling>
        <c:delete val="0"/>
        <c:axPos val="l"/>
        <c:majorGridlines/>
        <c:numFmt formatCode="General" sourceLinked="1"/>
        <c:majorTickMark val="out"/>
        <c:minorTickMark val="none"/>
        <c:tickLblPos val="nextTo"/>
        <c:crossAx val="40913535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1</c:v>
                </c:pt>
                <c:pt idx="3">
                  <c:v>0</c:v>
                </c:pt>
                <c:pt idx="4">
                  <c:v>0</c:v>
                </c:pt>
                <c:pt idx="5">
                  <c:v>0</c:v>
                </c:pt>
                <c:pt idx="6">
                  <c:v>1</c:v>
                </c:pt>
              </c:numCache>
            </c:numRef>
          </c:val>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4</c:v>
                </c:pt>
                <c:pt idx="2">
                  <c:v>7</c:v>
                </c:pt>
                <c:pt idx="3">
                  <c:v>4</c:v>
                </c:pt>
                <c:pt idx="4">
                  <c:v>2</c:v>
                </c:pt>
                <c:pt idx="5">
                  <c:v>0</c:v>
                </c:pt>
                <c:pt idx="6">
                  <c:v>17</c:v>
                </c:pt>
              </c:numCache>
            </c:numRef>
          </c:val>
        </c:ser>
        <c:dLbls>
          <c:showLegendKey val="0"/>
          <c:showVal val="0"/>
          <c:showCatName val="0"/>
          <c:showSerName val="0"/>
          <c:showPercent val="0"/>
          <c:showBubbleSize val="0"/>
        </c:dLbls>
        <c:gapWidth val="150"/>
        <c:axId val="409129864"/>
        <c:axId val="409125944"/>
      </c:barChart>
      <c:catAx>
        <c:axId val="409129864"/>
        <c:scaling>
          <c:orientation val="minMax"/>
        </c:scaling>
        <c:delete val="0"/>
        <c:axPos val="b"/>
        <c:numFmt formatCode="General" sourceLinked="0"/>
        <c:majorTickMark val="out"/>
        <c:minorTickMark val="none"/>
        <c:tickLblPos val="nextTo"/>
        <c:crossAx val="409125944"/>
        <c:crosses val="autoZero"/>
        <c:auto val="1"/>
        <c:lblAlgn val="ctr"/>
        <c:lblOffset val="100"/>
        <c:noMultiLvlLbl val="0"/>
      </c:catAx>
      <c:valAx>
        <c:axId val="409125944"/>
        <c:scaling>
          <c:orientation val="minMax"/>
        </c:scaling>
        <c:delete val="0"/>
        <c:axPos val="l"/>
        <c:majorGridlines/>
        <c:numFmt formatCode="General" sourceLinked="1"/>
        <c:majorTickMark val="out"/>
        <c:minorTickMark val="none"/>
        <c:tickLblPos val="nextTo"/>
        <c:crossAx val="40912986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Enero!$B$122</c:f>
              <c:strCache>
                <c:ptCount val="1"/>
                <c:pt idx="0">
                  <c:v>Hombre</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Enero!$B$123:$B$131</c:f>
              <c:numCache>
                <c:formatCode>General</c:formatCode>
                <c:ptCount val="9"/>
                <c:pt idx="0">
                  <c:v>2</c:v>
                </c:pt>
                <c:pt idx="1">
                  <c:v>2</c:v>
                </c:pt>
                <c:pt idx="2">
                  <c:v>0</c:v>
                </c:pt>
                <c:pt idx="3">
                  <c:v>0</c:v>
                </c:pt>
                <c:pt idx="4">
                  <c:v>0</c:v>
                </c:pt>
                <c:pt idx="5">
                  <c:v>0</c:v>
                </c:pt>
                <c:pt idx="6">
                  <c:v>0</c:v>
                </c:pt>
                <c:pt idx="7">
                  <c:v>0</c:v>
                </c:pt>
                <c:pt idx="8">
                  <c:v>4</c:v>
                </c:pt>
              </c:numCache>
            </c:numRef>
          </c:val>
        </c:ser>
        <c:ser>
          <c:idx val="1"/>
          <c:order val="1"/>
          <c:tx>
            <c:strRef>
              <c:f>Enero!$C$122</c:f>
              <c:strCache>
                <c:ptCount val="1"/>
                <c:pt idx="0">
                  <c:v>Mujer</c:v>
                </c:pt>
              </c:strCache>
            </c:strRef>
          </c:tx>
          <c:invertIfNegative val="0"/>
          <c:cat>
            <c:strRef>
              <c:f>Enero!$A$123:$A$131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Enero!$C$123:$C$131</c:f>
              <c:numCache>
                <c:formatCode>General</c:formatCode>
                <c:ptCount val="9"/>
                <c:pt idx="0">
                  <c:v>13</c:v>
                </c:pt>
                <c:pt idx="1">
                  <c:v>18</c:v>
                </c:pt>
                <c:pt idx="2">
                  <c:v>4</c:v>
                </c:pt>
                <c:pt idx="3">
                  <c:v>1</c:v>
                </c:pt>
                <c:pt idx="4">
                  <c:v>1</c:v>
                </c:pt>
                <c:pt idx="5">
                  <c:v>0</c:v>
                </c:pt>
                <c:pt idx="6">
                  <c:v>0</c:v>
                </c:pt>
                <c:pt idx="7">
                  <c:v>0</c:v>
                </c:pt>
                <c:pt idx="8">
                  <c:v>37</c:v>
                </c:pt>
              </c:numCache>
            </c:numRef>
          </c:val>
        </c:ser>
        <c:dLbls>
          <c:showLegendKey val="0"/>
          <c:showVal val="0"/>
          <c:showCatName val="0"/>
          <c:showSerName val="0"/>
          <c:showPercent val="0"/>
          <c:showBubbleSize val="0"/>
        </c:dLbls>
        <c:gapWidth val="150"/>
        <c:axId val="409128296"/>
        <c:axId val="409125552"/>
      </c:barChart>
      <c:catAx>
        <c:axId val="409128296"/>
        <c:scaling>
          <c:orientation val="minMax"/>
        </c:scaling>
        <c:delete val="0"/>
        <c:axPos val="b"/>
        <c:numFmt formatCode="General" sourceLinked="0"/>
        <c:majorTickMark val="out"/>
        <c:minorTickMark val="none"/>
        <c:tickLblPos val="nextTo"/>
        <c:crossAx val="409125552"/>
        <c:crosses val="autoZero"/>
        <c:auto val="1"/>
        <c:lblAlgn val="ctr"/>
        <c:lblOffset val="100"/>
        <c:noMultiLvlLbl val="0"/>
      </c:catAx>
      <c:valAx>
        <c:axId val="409125552"/>
        <c:scaling>
          <c:orientation val="minMax"/>
        </c:scaling>
        <c:delete val="0"/>
        <c:axPos val="l"/>
        <c:majorGridlines/>
        <c:numFmt formatCode="General" sourceLinked="1"/>
        <c:majorTickMark val="out"/>
        <c:minorTickMark val="none"/>
        <c:tickLblPos val="nextTo"/>
        <c:crossAx val="409128296"/>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Enero!$B$155</c:f>
              <c:strCache>
                <c:ptCount val="1"/>
                <c:pt idx="0">
                  <c:v>Hombre</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Enero!$B$156:$B$164</c:f>
              <c:numCache>
                <c:formatCode>General</c:formatCode>
                <c:ptCount val="9"/>
                <c:pt idx="0">
                  <c:v>0</c:v>
                </c:pt>
                <c:pt idx="1">
                  <c:v>1</c:v>
                </c:pt>
                <c:pt idx="2">
                  <c:v>0</c:v>
                </c:pt>
                <c:pt idx="3">
                  <c:v>3</c:v>
                </c:pt>
                <c:pt idx="4">
                  <c:v>0</c:v>
                </c:pt>
                <c:pt idx="5">
                  <c:v>0</c:v>
                </c:pt>
                <c:pt idx="6">
                  <c:v>0</c:v>
                </c:pt>
                <c:pt idx="7">
                  <c:v>0</c:v>
                </c:pt>
                <c:pt idx="8">
                  <c:v>4</c:v>
                </c:pt>
              </c:numCache>
            </c:numRef>
          </c:val>
        </c:ser>
        <c:ser>
          <c:idx val="1"/>
          <c:order val="1"/>
          <c:tx>
            <c:strRef>
              <c:f>Enero!$C$155</c:f>
              <c:strCache>
                <c:ptCount val="1"/>
                <c:pt idx="0">
                  <c:v>Mujer</c:v>
                </c:pt>
              </c:strCache>
            </c:strRef>
          </c:tx>
          <c:invertIfNegative val="0"/>
          <c:cat>
            <c:strRef>
              <c:f>Enero!$A$156:$A$164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Enero!$C$156:$C$164</c:f>
              <c:numCache>
                <c:formatCode>General</c:formatCode>
                <c:ptCount val="9"/>
                <c:pt idx="0">
                  <c:v>10</c:v>
                </c:pt>
                <c:pt idx="1">
                  <c:v>5</c:v>
                </c:pt>
                <c:pt idx="2">
                  <c:v>0</c:v>
                </c:pt>
                <c:pt idx="3">
                  <c:v>21</c:v>
                </c:pt>
                <c:pt idx="4">
                  <c:v>1</c:v>
                </c:pt>
                <c:pt idx="5">
                  <c:v>0</c:v>
                </c:pt>
                <c:pt idx="6">
                  <c:v>0</c:v>
                </c:pt>
                <c:pt idx="7">
                  <c:v>0</c:v>
                </c:pt>
                <c:pt idx="8">
                  <c:v>37</c:v>
                </c:pt>
              </c:numCache>
            </c:numRef>
          </c:val>
        </c:ser>
        <c:dLbls>
          <c:showLegendKey val="0"/>
          <c:showVal val="0"/>
          <c:showCatName val="0"/>
          <c:showSerName val="0"/>
          <c:showPercent val="0"/>
          <c:showBubbleSize val="0"/>
        </c:dLbls>
        <c:gapWidth val="150"/>
        <c:axId val="409127120"/>
        <c:axId val="409125160"/>
      </c:barChart>
      <c:catAx>
        <c:axId val="409127120"/>
        <c:scaling>
          <c:orientation val="minMax"/>
        </c:scaling>
        <c:delete val="0"/>
        <c:axPos val="b"/>
        <c:numFmt formatCode="General" sourceLinked="0"/>
        <c:majorTickMark val="out"/>
        <c:minorTickMark val="none"/>
        <c:tickLblPos val="nextTo"/>
        <c:crossAx val="409125160"/>
        <c:crosses val="autoZero"/>
        <c:auto val="1"/>
        <c:lblAlgn val="ctr"/>
        <c:lblOffset val="100"/>
        <c:noMultiLvlLbl val="0"/>
      </c:catAx>
      <c:valAx>
        <c:axId val="409125160"/>
        <c:scaling>
          <c:orientation val="minMax"/>
        </c:scaling>
        <c:delete val="0"/>
        <c:axPos val="l"/>
        <c:majorGridlines/>
        <c:numFmt formatCode="General" sourceLinked="1"/>
        <c:majorTickMark val="out"/>
        <c:minorTickMark val="none"/>
        <c:tickLblPos val="nextTo"/>
        <c:crossAx val="4091271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Enero!$B$199</c:f>
              <c:strCache>
                <c:ptCount val="1"/>
                <c:pt idx="0">
                  <c:v>Hombre</c:v>
                </c:pt>
              </c:strCache>
            </c:strRef>
          </c:tx>
          <c:invertIfNegative val="0"/>
          <c:cat>
            <c:strRef>
              <c:f>Enero!$A$200:$A$203</c:f>
              <c:strCache>
                <c:ptCount val="4"/>
                <c:pt idx="0">
                  <c:v>Jalisco</c:v>
                </c:pt>
                <c:pt idx="1">
                  <c:v>Otros</c:v>
                </c:pt>
                <c:pt idx="2">
                  <c:v>No Especificado</c:v>
                </c:pt>
                <c:pt idx="3">
                  <c:v>Total</c:v>
                </c:pt>
              </c:strCache>
            </c:strRef>
          </c:cat>
          <c:val>
            <c:numRef>
              <c:f>Enero!$B$200:$B$203</c:f>
              <c:numCache>
                <c:formatCode>General</c:formatCode>
                <c:ptCount val="4"/>
                <c:pt idx="0">
                  <c:v>4</c:v>
                </c:pt>
                <c:pt idx="1">
                  <c:v>0</c:v>
                </c:pt>
                <c:pt idx="2">
                  <c:v>0</c:v>
                </c:pt>
                <c:pt idx="3">
                  <c:v>4</c:v>
                </c:pt>
              </c:numCache>
            </c:numRef>
          </c:val>
        </c:ser>
        <c:ser>
          <c:idx val="1"/>
          <c:order val="1"/>
          <c:tx>
            <c:strRef>
              <c:f>Enero!$C$199</c:f>
              <c:strCache>
                <c:ptCount val="1"/>
                <c:pt idx="0">
                  <c:v>Mujer</c:v>
                </c:pt>
              </c:strCache>
            </c:strRef>
          </c:tx>
          <c:invertIfNegative val="0"/>
          <c:cat>
            <c:strRef>
              <c:f>Enero!$A$200:$A$203</c:f>
              <c:strCache>
                <c:ptCount val="4"/>
                <c:pt idx="0">
                  <c:v>Jalisco</c:v>
                </c:pt>
                <c:pt idx="1">
                  <c:v>Otros</c:v>
                </c:pt>
                <c:pt idx="2">
                  <c:v>No Especificado</c:v>
                </c:pt>
                <c:pt idx="3">
                  <c:v>Total</c:v>
                </c:pt>
              </c:strCache>
            </c:strRef>
          </c:cat>
          <c:val>
            <c:numRef>
              <c:f>Enero!$C$200:$C$203</c:f>
              <c:numCache>
                <c:formatCode>General</c:formatCode>
                <c:ptCount val="4"/>
                <c:pt idx="0">
                  <c:v>37</c:v>
                </c:pt>
                <c:pt idx="1">
                  <c:v>0</c:v>
                </c:pt>
                <c:pt idx="2">
                  <c:v>0</c:v>
                </c:pt>
                <c:pt idx="3">
                  <c:v>37</c:v>
                </c:pt>
              </c:numCache>
            </c:numRef>
          </c:val>
        </c:ser>
        <c:dLbls>
          <c:showLegendKey val="0"/>
          <c:showVal val="0"/>
          <c:showCatName val="0"/>
          <c:showSerName val="0"/>
          <c:showPercent val="0"/>
          <c:showBubbleSize val="0"/>
        </c:dLbls>
        <c:gapWidth val="150"/>
        <c:axId val="409129472"/>
        <c:axId val="409133784"/>
      </c:barChart>
      <c:catAx>
        <c:axId val="409129472"/>
        <c:scaling>
          <c:orientation val="minMax"/>
        </c:scaling>
        <c:delete val="0"/>
        <c:axPos val="b"/>
        <c:numFmt formatCode="General" sourceLinked="0"/>
        <c:majorTickMark val="out"/>
        <c:minorTickMark val="none"/>
        <c:tickLblPos val="nextTo"/>
        <c:crossAx val="409133784"/>
        <c:crosses val="autoZero"/>
        <c:auto val="1"/>
        <c:lblAlgn val="ctr"/>
        <c:lblOffset val="100"/>
        <c:noMultiLvlLbl val="0"/>
      </c:catAx>
      <c:valAx>
        <c:axId val="409133784"/>
        <c:scaling>
          <c:orientation val="minMax"/>
        </c:scaling>
        <c:delete val="0"/>
        <c:axPos val="l"/>
        <c:majorGridlines/>
        <c:numFmt formatCode="General" sourceLinked="1"/>
        <c:majorTickMark val="out"/>
        <c:minorTickMark val="none"/>
        <c:tickLblPos val="nextTo"/>
        <c:crossAx val="4091294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Enero!$B$227</c:f>
              <c:strCache>
                <c:ptCount val="1"/>
                <c:pt idx="0">
                  <c:v>Hombre</c:v>
                </c:pt>
              </c:strCache>
            </c:strRef>
          </c:tx>
          <c:invertIfNegative val="0"/>
          <c:cat>
            <c:strRef>
              <c:f>Enero!$A$228:$A$230</c:f>
              <c:strCache>
                <c:ptCount val="3"/>
                <c:pt idx="0">
                  <c:v>Sin Violencia</c:v>
                </c:pt>
                <c:pt idx="1">
                  <c:v>Con Violencia</c:v>
                </c:pt>
                <c:pt idx="2">
                  <c:v>Total</c:v>
                </c:pt>
              </c:strCache>
            </c:strRef>
          </c:cat>
          <c:val>
            <c:numRef>
              <c:f>Enero!$B$228:$B$230</c:f>
              <c:numCache>
                <c:formatCode>General</c:formatCode>
                <c:ptCount val="3"/>
                <c:pt idx="0">
                  <c:v>4</c:v>
                </c:pt>
                <c:pt idx="1">
                  <c:v>0</c:v>
                </c:pt>
                <c:pt idx="2">
                  <c:v>4</c:v>
                </c:pt>
              </c:numCache>
            </c:numRef>
          </c:val>
        </c:ser>
        <c:ser>
          <c:idx val="1"/>
          <c:order val="1"/>
          <c:tx>
            <c:strRef>
              <c:f>Enero!$C$227</c:f>
              <c:strCache>
                <c:ptCount val="1"/>
                <c:pt idx="0">
                  <c:v>Mujer</c:v>
                </c:pt>
              </c:strCache>
            </c:strRef>
          </c:tx>
          <c:invertIfNegative val="0"/>
          <c:cat>
            <c:strRef>
              <c:f>Enero!$A$228:$A$230</c:f>
              <c:strCache>
                <c:ptCount val="3"/>
                <c:pt idx="0">
                  <c:v>Sin Violencia</c:v>
                </c:pt>
                <c:pt idx="1">
                  <c:v>Con Violencia</c:v>
                </c:pt>
                <c:pt idx="2">
                  <c:v>Total</c:v>
                </c:pt>
              </c:strCache>
            </c:strRef>
          </c:cat>
          <c:val>
            <c:numRef>
              <c:f>Enero!$C$228:$C$230</c:f>
              <c:numCache>
                <c:formatCode>General</c:formatCode>
                <c:ptCount val="3"/>
                <c:pt idx="0">
                  <c:v>13</c:v>
                </c:pt>
                <c:pt idx="1">
                  <c:v>24</c:v>
                </c:pt>
                <c:pt idx="2">
                  <c:v>37</c:v>
                </c:pt>
              </c:numCache>
            </c:numRef>
          </c:val>
        </c:ser>
        <c:dLbls>
          <c:showLegendKey val="0"/>
          <c:showVal val="0"/>
          <c:showCatName val="0"/>
          <c:showSerName val="0"/>
          <c:showPercent val="0"/>
          <c:showBubbleSize val="0"/>
        </c:dLbls>
        <c:gapWidth val="150"/>
        <c:axId val="409126728"/>
        <c:axId val="409127512"/>
      </c:barChart>
      <c:catAx>
        <c:axId val="409126728"/>
        <c:scaling>
          <c:orientation val="minMax"/>
        </c:scaling>
        <c:delete val="0"/>
        <c:axPos val="b"/>
        <c:numFmt formatCode="General" sourceLinked="0"/>
        <c:majorTickMark val="out"/>
        <c:minorTickMark val="none"/>
        <c:tickLblPos val="nextTo"/>
        <c:crossAx val="409127512"/>
        <c:crosses val="autoZero"/>
        <c:auto val="1"/>
        <c:lblAlgn val="ctr"/>
        <c:lblOffset val="100"/>
        <c:noMultiLvlLbl val="0"/>
      </c:catAx>
      <c:valAx>
        <c:axId val="409127512"/>
        <c:scaling>
          <c:orientation val="minMax"/>
        </c:scaling>
        <c:delete val="0"/>
        <c:axPos val="l"/>
        <c:majorGridlines/>
        <c:numFmt formatCode="General" sourceLinked="1"/>
        <c:majorTickMark val="out"/>
        <c:minorTickMark val="none"/>
        <c:tickLblPos val="nextTo"/>
        <c:crossAx val="4091267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Enero!$B$250</c:f>
              <c:strCache>
                <c:ptCount val="1"/>
                <c:pt idx="0">
                  <c:v>Hombre</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Enero!$B$251:$B$255</c:f>
              <c:numCache>
                <c:formatCode>General</c:formatCode>
                <c:ptCount val="5"/>
                <c:pt idx="0">
                  <c:v>0</c:v>
                </c:pt>
                <c:pt idx="1">
                  <c:v>0</c:v>
                </c:pt>
                <c:pt idx="2">
                  <c:v>0</c:v>
                </c:pt>
                <c:pt idx="3">
                  <c:v>0</c:v>
                </c:pt>
                <c:pt idx="4">
                  <c:v>0</c:v>
                </c:pt>
              </c:numCache>
            </c:numRef>
          </c:val>
        </c:ser>
        <c:ser>
          <c:idx val="1"/>
          <c:order val="1"/>
          <c:tx>
            <c:strRef>
              <c:f>Enero!$C$250</c:f>
              <c:strCache>
                <c:ptCount val="1"/>
                <c:pt idx="0">
                  <c:v>Mujer</c:v>
                </c:pt>
              </c:strCache>
            </c:strRef>
          </c:tx>
          <c:invertIfNegative val="0"/>
          <c:cat>
            <c:strRef>
              <c:f>Enero!$A$251:$A$255</c:f>
              <c:strCache>
                <c:ptCount val="5"/>
                <c:pt idx="0">
                  <c:v>Física</c:v>
                </c:pt>
                <c:pt idx="1">
                  <c:v>Psicológica</c:v>
                </c:pt>
                <c:pt idx="2">
                  <c:v>Económica</c:v>
                </c:pt>
                <c:pt idx="3">
                  <c:v>Sexual</c:v>
                </c:pt>
                <c:pt idx="4">
                  <c:v>Patrimonial</c:v>
                </c:pt>
              </c:strCache>
            </c:strRef>
          </c:cat>
          <c:val>
            <c:numRef>
              <c:f>Enero!$C$251:$C$255</c:f>
              <c:numCache>
                <c:formatCode>General</c:formatCode>
                <c:ptCount val="5"/>
                <c:pt idx="0">
                  <c:v>10</c:v>
                </c:pt>
                <c:pt idx="1">
                  <c:v>14</c:v>
                </c:pt>
                <c:pt idx="2">
                  <c:v>10</c:v>
                </c:pt>
                <c:pt idx="3">
                  <c:v>3</c:v>
                </c:pt>
                <c:pt idx="4">
                  <c:v>0</c:v>
                </c:pt>
              </c:numCache>
            </c:numRef>
          </c:val>
        </c:ser>
        <c:dLbls>
          <c:showLegendKey val="0"/>
          <c:showVal val="0"/>
          <c:showCatName val="0"/>
          <c:showSerName val="0"/>
          <c:showPercent val="0"/>
          <c:showBubbleSize val="0"/>
        </c:dLbls>
        <c:gapWidth val="150"/>
        <c:axId val="409134568"/>
        <c:axId val="409129080"/>
      </c:barChart>
      <c:catAx>
        <c:axId val="409134568"/>
        <c:scaling>
          <c:orientation val="minMax"/>
        </c:scaling>
        <c:delete val="0"/>
        <c:axPos val="b"/>
        <c:numFmt formatCode="General" sourceLinked="0"/>
        <c:majorTickMark val="out"/>
        <c:minorTickMark val="none"/>
        <c:tickLblPos val="nextTo"/>
        <c:crossAx val="409129080"/>
        <c:crosses val="autoZero"/>
        <c:auto val="1"/>
        <c:lblAlgn val="ctr"/>
        <c:lblOffset val="100"/>
        <c:noMultiLvlLbl val="0"/>
      </c:catAx>
      <c:valAx>
        <c:axId val="409129080"/>
        <c:scaling>
          <c:orientation val="minMax"/>
        </c:scaling>
        <c:delete val="0"/>
        <c:axPos val="l"/>
        <c:majorGridlines/>
        <c:numFmt formatCode="General" sourceLinked="1"/>
        <c:majorTickMark val="out"/>
        <c:minorTickMark val="none"/>
        <c:tickLblPos val="nextTo"/>
        <c:crossAx val="4091345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4</c:v>
                </c:pt>
                <c:pt idx="2">
                  <c:v>0</c:v>
                </c:pt>
                <c:pt idx="3">
                  <c:v>2</c:v>
                </c:pt>
                <c:pt idx="4">
                  <c:v>0</c:v>
                </c:pt>
                <c:pt idx="5">
                  <c:v>0</c:v>
                </c:pt>
                <c:pt idx="6">
                  <c:v>0</c:v>
                </c:pt>
                <c:pt idx="7">
                  <c:v>0</c:v>
                </c:pt>
                <c:pt idx="8">
                  <c:v>6</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17</c:v>
                </c:pt>
                <c:pt idx="1">
                  <c:v>15</c:v>
                </c:pt>
                <c:pt idx="2">
                  <c:v>0</c:v>
                </c:pt>
                <c:pt idx="3">
                  <c:v>3</c:v>
                </c:pt>
                <c:pt idx="4">
                  <c:v>0</c:v>
                </c:pt>
                <c:pt idx="5">
                  <c:v>0</c:v>
                </c:pt>
                <c:pt idx="6">
                  <c:v>0</c:v>
                </c:pt>
                <c:pt idx="7">
                  <c:v>0</c:v>
                </c:pt>
                <c:pt idx="8">
                  <c:v>35</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376996184"/>
        <c:axId val="376998144"/>
      </c:barChart>
      <c:catAx>
        <c:axId val="376996184"/>
        <c:scaling>
          <c:orientation val="minMax"/>
        </c:scaling>
        <c:delete val="0"/>
        <c:axPos val="b"/>
        <c:numFmt formatCode="General" sourceLinked="0"/>
        <c:majorTickMark val="out"/>
        <c:minorTickMark val="none"/>
        <c:tickLblPos val="nextTo"/>
        <c:crossAx val="376998144"/>
        <c:crosses val="autoZero"/>
        <c:auto val="1"/>
        <c:lblAlgn val="ctr"/>
        <c:lblOffset val="100"/>
        <c:noMultiLvlLbl val="0"/>
      </c:catAx>
      <c:valAx>
        <c:axId val="376998144"/>
        <c:scaling>
          <c:orientation val="minMax"/>
        </c:scaling>
        <c:delete val="0"/>
        <c:axPos val="l"/>
        <c:majorGridlines/>
        <c:numFmt formatCode="General" sourceLinked="1"/>
        <c:majorTickMark val="out"/>
        <c:minorTickMark val="none"/>
        <c:tickLblPos val="nextTo"/>
        <c:crossAx val="3769961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Enero!$B$281</c:f>
              <c:strCache>
                <c:ptCount val="1"/>
                <c:pt idx="0">
                  <c:v>Hombre</c:v>
                </c:pt>
              </c:strCache>
            </c:strRef>
          </c:tx>
          <c:invertIfNegative val="0"/>
          <c:cat>
            <c:strRef>
              <c:f>Enero!$A$282:$A$289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Enero!$C$281</c:f>
              <c:strCache>
                <c:ptCount val="1"/>
                <c:pt idx="0">
                  <c:v>Mujer</c:v>
                </c:pt>
              </c:strCache>
            </c:strRef>
          </c:tx>
          <c:invertIfNegative val="0"/>
          <c:cat>
            <c:strRef>
              <c:f>Enero!$A$282:$A$289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Enero!$C$282:$C$289</c:f>
              <c:numCache>
                <c:formatCode>General</c:formatCode>
                <c:ptCount val="8"/>
                <c:pt idx="0">
                  <c:v>23</c:v>
                </c:pt>
                <c:pt idx="1">
                  <c:v>0</c:v>
                </c:pt>
                <c:pt idx="2">
                  <c:v>0</c:v>
                </c:pt>
                <c:pt idx="3">
                  <c:v>1</c:v>
                </c:pt>
                <c:pt idx="4">
                  <c:v>0</c:v>
                </c:pt>
                <c:pt idx="5">
                  <c:v>0</c:v>
                </c:pt>
                <c:pt idx="6">
                  <c:v>0</c:v>
                </c:pt>
                <c:pt idx="7">
                  <c:v>24</c:v>
                </c:pt>
              </c:numCache>
            </c:numRef>
          </c:val>
        </c:ser>
        <c:dLbls>
          <c:showLegendKey val="0"/>
          <c:showVal val="0"/>
          <c:showCatName val="0"/>
          <c:showSerName val="0"/>
          <c:showPercent val="0"/>
          <c:showBubbleSize val="0"/>
        </c:dLbls>
        <c:gapWidth val="150"/>
        <c:axId val="409134960"/>
        <c:axId val="409127904"/>
      </c:barChart>
      <c:catAx>
        <c:axId val="409134960"/>
        <c:scaling>
          <c:orientation val="minMax"/>
        </c:scaling>
        <c:delete val="0"/>
        <c:axPos val="b"/>
        <c:numFmt formatCode="General" sourceLinked="0"/>
        <c:majorTickMark val="out"/>
        <c:minorTickMark val="none"/>
        <c:tickLblPos val="nextTo"/>
        <c:crossAx val="409127904"/>
        <c:crosses val="autoZero"/>
        <c:auto val="1"/>
        <c:lblAlgn val="ctr"/>
        <c:lblOffset val="100"/>
        <c:noMultiLvlLbl val="0"/>
      </c:catAx>
      <c:valAx>
        <c:axId val="409127904"/>
        <c:scaling>
          <c:orientation val="minMax"/>
        </c:scaling>
        <c:delete val="0"/>
        <c:axPos val="l"/>
        <c:majorGridlines/>
        <c:numFmt formatCode="General" sourceLinked="1"/>
        <c:majorTickMark val="out"/>
        <c:minorTickMark val="none"/>
        <c:tickLblPos val="nextTo"/>
        <c:crossAx val="4091349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final!$A$9</c:f>
              <c:strCache>
                <c:ptCount val="1"/>
                <c:pt idx="0">
                  <c:v>Orientación Psicológica  </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final!$B$8:$D$8</c:f>
              <c:strCache>
                <c:ptCount val="3"/>
                <c:pt idx="0">
                  <c:v>Hombre</c:v>
                </c:pt>
                <c:pt idx="1">
                  <c:v>Mujer</c:v>
                </c:pt>
                <c:pt idx="2">
                  <c:v>Total</c:v>
                </c:pt>
              </c:strCache>
            </c:strRef>
          </c:cat>
          <c:val>
            <c:numRef>
              <c:f>final!$B$9:$D$9</c:f>
              <c:numCache>
                <c:formatCode>General</c:formatCode>
                <c:ptCount val="3"/>
                <c:pt idx="0">
                  <c:v>16</c:v>
                </c:pt>
                <c:pt idx="1">
                  <c:v>117</c:v>
                </c:pt>
                <c:pt idx="2">
                  <c:v>133</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final!$A$10</c:f>
              <c:strCache>
                <c:ptCount val="1"/>
                <c:pt idx="0">
                  <c:v>Asesoria Jurídica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final!$B$8:$D$8</c:f>
              <c:strCache>
                <c:ptCount val="3"/>
                <c:pt idx="0">
                  <c:v>Hombre</c:v>
                </c:pt>
                <c:pt idx="1">
                  <c:v>Mujer</c:v>
                </c:pt>
                <c:pt idx="2">
                  <c:v>Total</c:v>
                </c:pt>
              </c:strCache>
            </c:strRef>
          </c:cat>
          <c:val>
            <c:numRef>
              <c:f>final!$B$10:$D$10</c:f>
              <c:numCache>
                <c:formatCode>General</c:formatCode>
                <c:ptCount val="3"/>
                <c:pt idx="0">
                  <c:v>5</c:v>
                </c:pt>
                <c:pt idx="1">
                  <c:v>96</c:v>
                </c:pt>
                <c:pt idx="2">
                  <c:v>101</c:v>
                </c:pt>
              </c:numCache>
            </c:numRef>
          </c:val>
        </c:ser>
        <c:ser>
          <c:idx val="2"/>
          <c:order val="2"/>
          <c:tx>
            <c:strRef>
              <c:f>final!$A$11</c:f>
              <c:strCache>
                <c:ptCount val="1"/>
                <c:pt idx="0">
                  <c:v>Trabajo Social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final!$B$8:$D$8</c:f>
              <c:strCache>
                <c:ptCount val="3"/>
                <c:pt idx="0">
                  <c:v>Hombre</c:v>
                </c:pt>
                <c:pt idx="1">
                  <c:v>Mujer</c:v>
                </c:pt>
                <c:pt idx="2">
                  <c:v>Total</c:v>
                </c:pt>
              </c:strCache>
            </c:strRef>
          </c:cat>
          <c:val>
            <c:numRef>
              <c:f>final!$B$11:$D$11</c:f>
              <c:numCache>
                <c:formatCode>General</c:formatCode>
                <c:ptCount val="3"/>
                <c:pt idx="0">
                  <c:v>0</c:v>
                </c:pt>
                <c:pt idx="1">
                  <c:v>0</c:v>
                </c:pt>
                <c:pt idx="2">
                  <c:v>0</c:v>
                </c:pt>
              </c:numCache>
            </c:numRef>
          </c:val>
        </c:ser>
        <c:ser>
          <c:idx val="3"/>
          <c:order val="3"/>
          <c:tx>
            <c:strRef>
              <c:f>final!$A$12</c:f>
              <c:strCache>
                <c:ptCount val="1"/>
                <c:pt idx="0">
                  <c:v>Total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final!$B$8:$D$8</c:f>
              <c:strCache>
                <c:ptCount val="3"/>
                <c:pt idx="0">
                  <c:v>Hombre</c:v>
                </c:pt>
                <c:pt idx="1">
                  <c:v>Mujer</c:v>
                </c:pt>
                <c:pt idx="2">
                  <c:v>Total</c:v>
                </c:pt>
              </c:strCache>
            </c:strRef>
          </c:cat>
          <c:val>
            <c:numRef>
              <c:f>final!$B$12:$D$12</c:f>
              <c:numCache>
                <c:formatCode>General</c:formatCode>
                <c:ptCount val="3"/>
                <c:pt idx="0">
                  <c:v>21</c:v>
                </c:pt>
                <c:pt idx="1">
                  <c:v>213</c:v>
                </c:pt>
                <c:pt idx="2">
                  <c:v>234</c:v>
                </c:pt>
              </c:numCache>
            </c:numRef>
          </c:val>
        </c:ser>
        <c:dLbls>
          <c:showLegendKey val="0"/>
          <c:showVal val="1"/>
          <c:showCatName val="0"/>
          <c:showSerName val="0"/>
          <c:showPercent val="0"/>
          <c:showBubbleSize val="0"/>
        </c:dLbls>
        <c:gapWidth val="75"/>
        <c:axId val="407387080"/>
        <c:axId val="407384728"/>
      </c:barChart>
      <c:catAx>
        <c:axId val="407387080"/>
        <c:scaling>
          <c:orientation val="minMax"/>
        </c:scaling>
        <c:delete val="0"/>
        <c:axPos val="b"/>
        <c:numFmt formatCode="General" sourceLinked="0"/>
        <c:majorTickMark val="none"/>
        <c:minorTickMark val="none"/>
        <c:tickLblPos val="nextTo"/>
        <c:crossAx val="407384728"/>
        <c:crosses val="autoZero"/>
        <c:auto val="1"/>
        <c:lblAlgn val="ctr"/>
        <c:lblOffset val="100"/>
        <c:noMultiLvlLbl val="0"/>
      </c:catAx>
      <c:valAx>
        <c:axId val="407384728"/>
        <c:scaling>
          <c:orientation val="minMax"/>
        </c:scaling>
        <c:delete val="0"/>
        <c:axPos val="l"/>
        <c:numFmt formatCode="General" sourceLinked="1"/>
        <c:majorTickMark val="none"/>
        <c:minorTickMark val="none"/>
        <c:tickLblPos val="nextTo"/>
        <c:crossAx val="407387080"/>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final!$B$32</c:f>
              <c:strCache>
                <c:ptCount val="1"/>
                <c:pt idx="0">
                  <c:v>Hombre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final!$B$33:$B$37</c:f>
              <c:numCache>
                <c:formatCode>General</c:formatCode>
                <c:ptCount val="5"/>
                <c:pt idx="0">
                  <c:v>16</c:v>
                </c:pt>
                <c:pt idx="1">
                  <c:v>5</c:v>
                </c:pt>
                <c:pt idx="2">
                  <c:v>0</c:v>
                </c:pt>
                <c:pt idx="3">
                  <c:v>0</c:v>
                </c:pt>
                <c:pt idx="4">
                  <c:v>21</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final!$C$32</c:f>
              <c:strCache>
                <c:ptCount val="1"/>
                <c:pt idx="0">
                  <c:v>Mujer</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final!$C$33:$C$37</c:f>
              <c:numCache>
                <c:formatCode>General</c:formatCode>
                <c:ptCount val="5"/>
                <c:pt idx="0">
                  <c:v>117</c:v>
                </c:pt>
                <c:pt idx="1">
                  <c:v>96</c:v>
                </c:pt>
                <c:pt idx="2">
                  <c:v>0</c:v>
                </c:pt>
                <c:pt idx="3">
                  <c:v>9</c:v>
                </c:pt>
                <c:pt idx="4">
                  <c:v>222</c:v>
                </c:pt>
              </c:numCache>
            </c:numRef>
          </c:val>
          <c:extLst xmlns:c16r2="http://schemas.microsoft.com/office/drawing/2015/06/chart">
            <c:ext xmlns:c16="http://schemas.microsoft.com/office/drawing/2014/chart" uri="{C3380CC4-5D6E-409C-BE32-E72D297353CC}">
              <c16:uniqueId val="{00000001-9273-4153-963A-FA6159E893E8}"/>
            </c:ext>
          </c:extLst>
        </c:ser>
        <c:ser>
          <c:idx val="2"/>
          <c:order val="2"/>
          <c:tx>
            <c:strRef>
              <c:f>final!$D$32</c:f>
              <c:strCache>
                <c:ptCount val="1"/>
                <c:pt idx="0">
                  <c:v>Total</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final!$D$33:$D$37</c:f>
              <c:numCache>
                <c:formatCode>General</c:formatCode>
                <c:ptCount val="5"/>
                <c:pt idx="0">
                  <c:v>133</c:v>
                </c:pt>
                <c:pt idx="1">
                  <c:v>101</c:v>
                </c:pt>
                <c:pt idx="2">
                  <c:v>0</c:v>
                </c:pt>
                <c:pt idx="3">
                  <c:v>9</c:v>
                </c:pt>
                <c:pt idx="4">
                  <c:v>243</c:v>
                </c:pt>
              </c:numCache>
            </c:numRef>
          </c:val>
        </c:ser>
        <c:ser>
          <c:idx val="3"/>
          <c:order val="3"/>
          <c:tx>
            <c:strRef>
              <c:f>final!$E$32</c:f>
              <c:strCache>
                <c:ptCount val="1"/>
                <c:pt idx="0">
                  <c:v>Porcentaje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final!$E$33:$E$37</c:f>
              <c:numCache>
                <c:formatCode>0.00%</c:formatCode>
                <c:ptCount val="5"/>
                <c:pt idx="0">
                  <c:v>0.54732510288065839</c:v>
                </c:pt>
                <c:pt idx="1">
                  <c:v>0.41563786008230452</c:v>
                </c:pt>
                <c:pt idx="2">
                  <c:v>0</c:v>
                </c:pt>
                <c:pt idx="3">
                  <c:v>3.7037037037037035E-2</c:v>
                </c:pt>
                <c:pt idx="4" formatCode="0.0%">
                  <c:v>1</c:v>
                </c:pt>
              </c:numCache>
            </c:numRef>
          </c:val>
        </c:ser>
        <c:dLbls>
          <c:showLegendKey val="0"/>
          <c:showVal val="0"/>
          <c:showCatName val="0"/>
          <c:showSerName val="0"/>
          <c:showPercent val="0"/>
          <c:showBubbleSize val="0"/>
        </c:dLbls>
        <c:gapWidth val="150"/>
        <c:axId val="407381200"/>
        <c:axId val="407381592"/>
      </c:barChart>
      <c:catAx>
        <c:axId val="407381200"/>
        <c:scaling>
          <c:orientation val="minMax"/>
        </c:scaling>
        <c:delete val="0"/>
        <c:axPos val="b"/>
        <c:numFmt formatCode="General" sourceLinked="0"/>
        <c:majorTickMark val="out"/>
        <c:minorTickMark val="none"/>
        <c:tickLblPos val="nextTo"/>
        <c:crossAx val="407381592"/>
        <c:crosses val="autoZero"/>
        <c:auto val="1"/>
        <c:lblAlgn val="ctr"/>
        <c:lblOffset val="100"/>
        <c:noMultiLvlLbl val="0"/>
      </c:catAx>
      <c:valAx>
        <c:axId val="407381592"/>
        <c:scaling>
          <c:orientation val="minMax"/>
        </c:scaling>
        <c:delete val="0"/>
        <c:axPos val="l"/>
        <c:majorGridlines/>
        <c:numFmt formatCode="General" sourceLinked="1"/>
        <c:majorTickMark val="out"/>
        <c:minorTickMark val="none"/>
        <c:tickLblPos val="nextTo"/>
        <c:crossAx val="40738120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final!$B$58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final!$B$59:$B$64</c:f>
              <c:numCache>
                <c:formatCode>General</c:formatCode>
                <c:ptCount val="6"/>
                <c:pt idx="0">
                  <c:v>1</c:v>
                </c:pt>
                <c:pt idx="1">
                  <c:v>15</c:v>
                </c:pt>
                <c:pt idx="2">
                  <c:v>3</c:v>
                </c:pt>
                <c:pt idx="3">
                  <c:v>2</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final!$C$58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final!$C$59:$C$64</c:f>
              <c:numCache>
                <c:formatCode>General</c:formatCode>
                <c:ptCount val="6"/>
                <c:pt idx="0">
                  <c:v>4</c:v>
                </c:pt>
                <c:pt idx="1">
                  <c:v>63</c:v>
                </c:pt>
                <c:pt idx="2">
                  <c:v>94</c:v>
                </c:pt>
                <c:pt idx="3">
                  <c:v>36</c:v>
                </c:pt>
                <c:pt idx="4">
                  <c:v>2</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407385120"/>
        <c:axId val="407383552"/>
      </c:barChart>
      <c:catAx>
        <c:axId val="407385120"/>
        <c:scaling>
          <c:orientation val="minMax"/>
        </c:scaling>
        <c:delete val="0"/>
        <c:axPos val="b"/>
        <c:numFmt formatCode="General" sourceLinked="0"/>
        <c:majorTickMark val="out"/>
        <c:minorTickMark val="none"/>
        <c:tickLblPos val="nextTo"/>
        <c:txPr>
          <a:bodyPr/>
          <a:lstStyle/>
          <a:p>
            <a:pPr>
              <a:defRPr sz="800"/>
            </a:pPr>
            <a:endParaRPr lang="es-ES"/>
          </a:p>
        </c:txPr>
        <c:crossAx val="407383552"/>
        <c:crosses val="autoZero"/>
        <c:auto val="1"/>
        <c:lblAlgn val="ctr"/>
        <c:lblOffset val="100"/>
        <c:noMultiLvlLbl val="0"/>
      </c:catAx>
      <c:valAx>
        <c:axId val="407383552"/>
        <c:scaling>
          <c:orientation val="minMax"/>
        </c:scaling>
        <c:delete val="0"/>
        <c:axPos val="l"/>
        <c:majorGridlines/>
        <c:numFmt formatCode="General" sourceLinked="1"/>
        <c:majorTickMark val="out"/>
        <c:minorTickMark val="none"/>
        <c:tickLblPos val="nextTo"/>
        <c:crossAx val="407385120"/>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3</c:v>
                </c:pt>
                <c:pt idx="3">
                  <c:v>1</c:v>
                </c:pt>
                <c:pt idx="4">
                  <c:v>2</c:v>
                </c:pt>
                <c:pt idx="5">
                  <c:v>0</c:v>
                </c:pt>
                <c:pt idx="6">
                  <c:v>6</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12</c:v>
                </c:pt>
                <c:pt idx="2">
                  <c:v>18</c:v>
                </c:pt>
                <c:pt idx="3">
                  <c:v>4</c:v>
                </c:pt>
                <c:pt idx="4">
                  <c:v>1</c:v>
                </c:pt>
                <c:pt idx="5">
                  <c:v>0</c:v>
                </c:pt>
                <c:pt idx="6">
                  <c:v>35</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407387472"/>
        <c:axId val="407385512"/>
      </c:barChart>
      <c:catAx>
        <c:axId val="407387472"/>
        <c:scaling>
          <c:orientation val="minMax"/>
        </c:scaling>
        <c:delete val="0"/>
        <c:axPos val="b"/>
        <c:numFmt formatCode="General" sourceLinked="0"/>
        <c:majorTickMark val="out"/>
        <c:minorTickMark val="none"/>
        <c:tickLblPos val="nextTo"/>
        <c:crossAx val="407385512"/>
        <c:crosses val="autoZero"/>
        <c:auto val="1"/>
        <c:lblAlgn val="ctr"/>
        <c:lblOffset val="100"/>
        <c:noMultiLvlLbl val="0"/>
      </c:catAx>
      <c:valAx>
        <c:axId val="407385512"/>
        <c:scaling>
          <c:orientation val="minMax"/>
        </c:scaling>
        <c:delete val="0"/>
        <c:axPos val="l"/>
        <c:majorGridlines/>
        <c:numFmt formatCode="General" sourceLinked="1"/>
        <c:majorTickMark val="out"/>
        <c:minorTickMark val="none"/>
        <c:tickLblPos val="nextTo"/>
        <c:crossAx val="40738747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final!$B$122</c:f>
              <c:strCache>
                <c:ptCount val="1"/>
                <c:pt idx="0">
                  <c:v>Hombre</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final!$B$123:$B$131</c:f>
              <c:numCache>
                <c:formatCode>General</c:formatCode>
                <c:ptCount val="9"/>
                <c:pt idx="0">
                  <c:v>13</c:v>
                </c:pt>
                <c:pt idx="1">
                  <c:v>7</c:v>
                </c:pt>
                <c:pt idx="2">
                  <c:v>1</c:v>
                </c:pt>
                <c:pt idx="3">
                  <c:v>0</c:v>
                </c:pt>
                <c:pt idx="4">
                  <c:v>0</c:v>
                </c:pt>
                <c:pt idx="5">
                  <c:v>0</c:v>
                </c:pt>
                <c:pt idx="6">
                  <c:v>0</c:v>
                </c:pt>
                <c:pt idx="7">
                  <c:v>0</c:v>
                </c:pt>
                <c:pt idx="8">
                  <c:v>21</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final!$C$122</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final!$C$123:$C$131</c:f>
              <c:numCache>
                <c:formatCode>General</c:formatCode>
                <c:ptCount val="9"/>
                <c:pt idx="0">
                  <c:v>45</c:v>
                </c:pt>
                <c:pt idx="1">
                  <c:v>112</c:v>
                </c:pt>
                <c:pt idx="2">
                  <c:v>35</c:v>
                </c:pt>
                <c:pt idx="3">
                  <c:v>3</c:v>
                </c:pt>
                <c:pt idx="4">
                  <c:v>4</c:v>
                </c:pt>
                <c:pt idx="5">
                  <c:v>0</c:v>
                </c:pt>
                <c:pt idx="6">
                  <c:v>0</c:v>
                </c:pt>
                <c:pt idx="7">
                  <c:v>0</c:v>
                </c:pt>
                <c:pt idx="8">
                  <c:v>199</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407379632"/>
        <c:axId val="407382768"/>
      </c:barChart>
      <c:catAx>
        <c:axId val="407379632"/>
        <c:scaling>
          <c:orientation val="minMax"/>
        </c:scaling>
        <c:delete val="0"/>
        <c:axPos val="b"/>
        <c:numFmt formatCode="General" sourceLinked="0"/>
        <c:majorTickMark val="out"/>
        <c:minorTickMark val="none"/>
        <c:tickLblPos val="nextTo"/>
        <c:crossAx val="407382768"/>
        <c:crosses val="autoZero"/>
        <c:auto val="1"/>
        <c:lblAlgn val="ctr"/>
        <c:lblOffset val="100"/>
        <c:noMultiLvlLbl val="0"/>
      </c:catAx>
      <c:valAx>
        <c:axId val="407382768"/>
        <c:scaling>
          <c:orientation val="minMax"/>
        </c:scaling>
        <c:delete val="0"/>
        <c:axPos val="l"/>
        <c:majorGridlines/>
        <c:numFmt formatCode="General" sourceLinked="1"/>
        <c:majorTickMark val="out"/>
        <c:minorTickMark val="none"/>
        <c:tickLblPos val="nextTo"/>
        <c:crossAx val="407379632"/>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final!$B$155</c:f>
              <c:strCache>
                <c:ptCount val="1"/>
                <c:pt idx="0">
                  <c:v>Hombre</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final!$B$156:$B$164</c:f>
              <c:numCache>
                <c:formatCode>General</c:formatCode>
                <c:ptCount val="9"/>
                <c:pt idx="0">
                  <c:v>0</c:v>
                </c:pt>
                <c:pt idx="1">
                  <c:v>10</c:v>
                </c:pt>
                <c:pt idx="2">
                  <c:v>1</c:v>
                </c:pt>
                <c:pt idx="3">
                  <c:v>10</c:v>
                </c:pt>
                <c:pt idx="4">
                  <c:v>0</c:v>
                </c:pt>
                <c:pt idx="5">
                  <c:v>0</c:v>
                </c:pt>
                <c:pt idx="6">
                  <c:v>0</c:v>
                </c:pt>
                <c:pt idx="7">
                  <c:v>0</c:v>
                </c:pt>
                <c:pt idx="8">
                  <c:v>21</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final!$C$155</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final!$C$156:$C$164</c:f>
              <c:numCache>
                <c:formatCode>General</c:formatCode>
                <c:ptCount val="9"/>
                <c:pt idx="0">
                  <c:v>93</c:v>
                </c:pt>
                <c:pt idx="1">
                  <c:v>28</c:v>
                </c:pt>
                <c:pt idx="2">
                  <c:v>7</c:v>
                </c:pt>
                <c:pt idx="3">
                  <c:v>70</c:v>
                </c:pt>
                <c:pt idx="4">
                  <c:v>1</c:v>
                </c:pt>
                <c:pt idx="5">
                  <c:v>0</c:v>
                </c:pt>
                <c:pt idx="6">
                  <c:v>0</c:v>
                </c:pt>
                <c:pt idx="7">
                  <c:v>0</c:v>
                </c:pt>
                <c:pt idx="8">
                  <c:v>199</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407376888"/>
        <c:axId val="407386296"/>
      </c:barChart>
      <c:catAx>
        <c:axId val="407376888"/>
        <c:scaling>
          <c:orientation val="minMax"/>
        </c:scaling>
        <c:delete val="0"/>
        <c:axPos val="b"/>
        <c:numFmt formatCode="General" sourceLinked="0"/>
        <c:majorTickMark val="out"/>
        <c:minorTickMark val="none"/>
        <c:tickLblPos val="nextTo"/>
        <c:crossAx val="407386296"/>
        <c:crosses val="autoZero"/>
        <c:auto val="1"/>
        <c:lblAlgn val="ctr"/>
        <c:lblOffset val="100"/>
        <c:noMultiLvlLbl val="0"/>
      </c:catAx>
      <c:valAx>
        <c:axId val="407386296"/>
        <c:scaling>
          <c:orientation val="minMax"/>
        </c:scaling>
        <c:delete val="0"/>
        <c:axPos val="l"/>
        <c:majorGridlines/>
        <c:numFmt formatCode="General" sourceLinked="1"/>
        <c:majorTickMark val="out"/>
        <c:minorTickMark val="none"/>
        <c:tickLblPos val="nextTo"/>
        <c:crossAx val="40737688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final!$B$199</c:f>
              <c:strCache>
                <c:ptCount val="1"/>
                <c:pt idx="0">
                  <c:v>Hombre</c:v>
                </c:pt>
              </c:strCache>
            </c:strRef>
          </c:tx>
          <c:invertIfNegative val="0"/>
          <c:cat>
            <c:strRef>
              <c:f>final!$A$200:$A$203</c:f>
              <c:strCache>
                <c:ptCount val="4"/>
                <c:pt idx="0">
                  <c:v>Jalisco</c:v>
                </c:pt>
                <c:pt idx="1">
                  <c:v>Otros</c:v>
                </c:pt>
                <c:pt idx="2">
                  <c:v>No Especificado</c:v>
                </c:pt>
                <c:pt idx="3">
                  <c:v>Total</c:v>
                </c:pt>
              </c:strCache>
            </c:strRef>
          </c:cat>
          <c:val>
            <c:numRef>
              <c:f>final!$B$200:$B$203</c:f>
              <c:numCache>
                <c:formatCode>General</c:formatCode>
                <c:ptCount val="4"/>
                <c:pt idx="0">
                  <c:v>21</c:v>
                </c:pt>
                <c:pt idx="1">
                  <c:v>0</c:v>
                </c:pt>
                <c:pt idx="2">
                  <c:v>0</c:v>
                </c:pt>
                <c:pt idx="3">
                  <c:v>21</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final!$C$199</c:f>
              <c:strCache>
                <c:ptCount val="1"/>
                <c:pt idx="0">
                  <c:v>Mujer</c:v>
                </c:pt>
              </c:strCache>
            </c:strRef>
          </c:tx>
          <c:invertIfNegative val="0"/>
          <c:cat>
            <c:strRef>
              <c:f>final!$A$200:$A$203</c:f>
              <c:strCache>
                <c:ptCount val="4"/>
                <c:pt idx="0">
                  <c:v>Jalisco</c:v>
                </c:pt>
                <c:pt idx="1">
                  <c:v>Otros</c:v>
                </c:pt>
                <c:pt idx="2">
                  <c:v>No Especificado</c:v>
                </c:pt>
                <c:pt idx="3">
                  <c:v>Total</c:v>
                </c:pt>
              </c:strCache>
            </c:strRef>
          </c:cat>
          <c:val>
            <c:numRef>
              <c:f>final!$C$200:$C$203</c:f>
              <c:numCache>
                <c:formatCode>General</c:formatCode>
                <c:ptCount val="4"/>
                <c:pt idx="0">
                  <c:v>199</c:v>
                </c:pt>
                <c:pt idx="1">
                  <c:v>0</c:v>
                </c:pt>
                <c:pt idx="2">
                  <c:v>0</c:v>
                </c:pt>
                <c:pt idx="3">
                  <c:v>199</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407376104"/>
        <c:axId val="407377672"/>
      </c:barChart>
      <c:catAx>
        <c:axId val="407376104"/>
        <c:scaling>
          <c:orientation val="minMax"/>
        </c:scaling>
        <c:delete val="0"/>
        <c:axPos val="b"/>
        <c:numFmt formatCode="General" sourceLinked="0"/>
        <c:majorTickMark val="out"/>
        <c:minorTickMark val="none"/>
        <c:tickLblPos val="nextTo"/>
        <c:crossAx val="407377672"/>
        <c:crosses val="autoZero"/>
        <c:auto val="1"/>
        <c:lblAlgn val="ctr"/>
        <c:lblOffset val="100"/>
        <c:noMultiLvlLbl val="0"/>
      </c:catAx>
      <c:valAx>
        <c:axId val="407377672"/>
        <c:scaling>
          <c:orientation val="minMax"/>
        </c:scaling>
        <c:delete val="0"/>
        <c:axPos val="l"/>
        <c:majorGridlines/>
        <c:numFmt formatCode="General" sourceLinked="1"/>
        <c:majorTickMark val="out"/>
        <c:minorTickMark val="none"/>
        <c:tickLblPos val="nextTo"/>
        <c:crossAx val="40737610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final!$B$227</c:f>
              <c:strCache>
                <c:ptCount val="1"/>
                <c:pt idx="0">
                  <c:v>Hombre</c:v>
                </c:pt>
              </c:strCache>
            </c:strRef>
          </c:tx>
          <c:invertIfNegative val="0"/>
          <c:cat>
            <c:strRef>
              <c:f>final!$A$228:$A$230</c:f>
              <c:strCache>
                <c:ptCount val="3"/>
                <c:pt idx="0">
                  <c:v>Sin Violencia</c:v>
                </c:pt>
                <c:pt idx="1">
                  <c:v>Con Violencia</c:v>
                </c:pt>
                <c:pt idx="2">
                  <c:v>Total</c:v>
                </c:pt>
              </c:strCache>
            </c:strRef>
          </c:cat>
          <c:val>
            <c:numRef>
              <c:f>final!$B$228:$B$230</c:f>
              <c:numCache>
                <c:formatCode>General</c:formatCode>
                <c:ptCount val="3"/>
                <c:pt idx="0">
                  <c:v>19</c:v>
                </c:pt>
                <c:pt idx="1">
                  <c:v>2</c:v>
                </c:pt>
                <c:pt idx="2">
                  <c:v>21</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final!$C$227</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final!$A$228:$A$230</c:f>
              <c:strCache>
                <c:ptCount val="3"/>
                <c:pt idx="0">
                  <c:v>Sin Violencia</c:v>
                </c:pt>
                <c:pt idx="1">
                  <c:v>Con Violencia</c:v>
                </c:pt>
                <c:pt idx="2">
                  <c:v>Total</c:v>
                </c:pt>
              </c:strCache>
            </c:strRef>
          </c:cat>
          <c:val>
            <c:numRef>
              <c:f>final!$C$228:$C$230</c:f>
              <c:numCache>
                <c:formatCode>General</c:formatCode>
                <c:ptCount val="3"/>
                <c:pt idx="0">
                  <c:v>65</c:v>
                </c:pt>
                <c:pt idx="1">
                  <c:v>134</c:v>
                </c:pt>
                <c:pt idx="2">
                  <c:v>199</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407378848"/>
        <c:axId val="407379240"/>
      </c:barChart>
      <c:catAx>
        <c:axId val="407378848"/>
        <c:scaling>
          <c:orientation val="minMax"/>
        </c:scaling>
        <c:delete val="0"/>
        <c:axPos val="b"/>
        <c:numFmt formatCode="General" sourceLinked="0"/>
        <c:majorTickMark val="out"/>
        <c:minorTickMark val="none"/>
        <c:tickLblPos val="nextTo"/>
        <c:crossAx val="407379240"/>
        <c:crosses val="autoZero"/>
        <c:auto val="1"/>
        <c:lblAlgn val="ctr"/>
        <c:lblOffset val="100"/>
        <c:noMultiLvlLbl val="0"/>
      </c:catAx>
      <c:valAx>
        <c:axId val="407379240"/>
        <c:scaling>
          <c:orientation val="minMax"/>
        </c:scaling>
        <c:delete val="0"/>
        <c:axPos val="l"/>
        <c:majorGridlines/>
        <c:numFmt formatCode="General" sourceLinked="1"/>
        <c:majorTickMark val="out"/>
        <c:minorTickMark val="none"/>
        <c:tickLblPos val="nextTo"/>
        <c:crossAx val="40737884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final!$B$250</c:f>
              <c:strCache>
                <c:ptCount val="1"/>
                <c:pt idx="0">
                  <c:v>Hombre</c:v>
                </c:pt>
              </c:strCache>
            </c:strRef>
          </c:tx>
          <c:invertIfNegative val="0"/>
          <c:cat>
            <c:strRef>
              <c:f>final!$A$251:$A$255</c:f>
              <c:strCache>
                <c:ptCount val="5"/>
                <c:pt idx="0">
                  <c:v>Física</c:v>
                </c:pt>
                <c:pt idx="1">
                  <c:v>Psicológica</c:v>
                </c:pt>
                <c:pt idx="2">
                  <c:v>Económica</c:v>
                </c:pt>
                <c:pt idx="3">
                  <c:v>Sexual</c:v>
                </c:pt>
                <c:pt idx="4">
                  <c:v>Patrimonial</c:v>
                </c:pt>
              </c:strCache>
            </c:strRef>
          </c:cat>
          <c:val>
            <c:numRef>
              <c:f>final!$B$251:$B$255</c:f>
              <c:numCache>
                <c:formatCode>General</c:formatCode>
                <c:ptCount val="5"/>
                <c:pt idx="0">
                  <c:v>0</c:v>
                </c:pt>
                <c:pt idx="1">
                  <c:v>2</c:v>
                </c:pt>
                <c:pt idx="2">
                  <c:v>1</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final!$C$250</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final!$A$251:$A$255</c:f>
              <c:strCache>
                <c:ptCount val="5"/>
                <c:pt idx="0">
                  <c:v>Física</c:v>
                </c:pt>
                <c:pt idx="1">
                  <c:v>Psicológica</c:v>
                </c:pt>
                <c:pt idx="2">
                  <c:v>Económica</c:v>
                </c:pt>
                <c:pt idx="3">
                  <c:v>Sexual</c:v>
                </c:pt>
                <c:pt idx="4">
                  <c:v>Patrimonial</c:v>
                </c:pt>
              </c:strCache>
            </c:strRef>
          </c:cat>
          <c:val>
            <c:numRef>
              <c:f>final!$C$251:$C$255</c:f>
              <c:numCache>
                <c:formatCode>General</c:formatCode>
                <c:ptCount val="5"/>
                <c:pt idx="0">
                  <c:v>37</c:v>
                </c:pt>
                <c:pt idx="1">
                  <c:v>85</c:v>
                </c:pt>
                <c:pt idx="2">
                  <c:v>58</c:v>
                </c:pt>
                <c:pt idx="3">
                  <c:v>7</c:v>
                </c:pt>
                <c:pt idx="4">
                  <c:v>3</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408346968"/>
        <c:axId val="408347360"/>
      </c:barChart>
      <c:catAx>
        <c:axId val="408346968"/>
        <c:scaling>
          <c:orientation val="minMax"/>
        </c:scaling>
        <c:delete val="0"/>
        <c:axPos val="b"/>
        <c:numFmt formatCode="General" sourceLinked="0"/>
        <c:majorTickMark val="out"/>
        <c:minorTickMark val="none"/>
        <c:tickLblPos val="nextTo"/>
        <c:crossAx val="408347360"/>
        <c:crosses val="autoZero"/>
        <c:auto val="1"/>
        <c:lblAlgn val="ctr"/>
        <c:lblOffset val="100"/>
        <c:noMultiLvlLbl val="0"/>
      </c:catAx>
      <c:valAx>
        <c:axId val="408347360"/>
        <c:scaling>
          <c:orientation val="minMax"/>
        </c:scaling>
        <c:delete val="0"/>
        <c:axPos val="l"/>
        <c:majorGridlines/>
        <c:numFmt formatCode="General" sourceLinked="1"/>
        <c:majorTickMark val="out"/>
        <c:minorTickMark val="none"/>
        <c:tickLblPos val="nextTo"/>
        <c:crossAx val="408346968"/>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MAY!$B$199</c:f>
              <c:strCache>
                <c:ptCount val="1"/>
                <c:pt idx="0">
                  <c:v>Hombre</c:v>
                </c:pt>
              </c:strCache>
            </c:strRef>
          </c:tx>
          <c:invertIfNegative val="0"/>
          <c:cat>
            <c:strRef>
              <c:f>MAY!$A$200:$A$203</c:f>
              <c:strCache>
                <c:ptCount val="4"/>
                <c:pt idx="0">
                  <c:v>Jalisco</c:v>
                </c:pt>
                <c:pt idx="1">
                  <c:v>Otros</c:v>
                </c:pt>
                <c:pt idx="2">
                  <c:v>No Especificado</c:v>
                </c:pt>
                <c:pt idx="3">
                  <c:v>Total</c:v>
                </c:pt>
              </c:strCache>
            </c:strRef>
          </c:cat>
          <c:val>
            <c:numRef>
              <c:f>MAY!$B$200:$B$203</c:f>
              <c:numCache>
                <c:formatCode>General</c:formatCode>
                <c:ptCount val="4"/>
                <c:pt idx="0">
                  <c:v>6</c:v>
                </c:pt>
                <c:pt idx="1">
                  <c:v>0</c:v>
                </c:pt>
                <c:pt idx="2">
                  <c:v>0</c:v>
                </c:pt>
                <c:pt idx="3">
                  <c:v>6</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MAY!$C$199</c:f>
              <c:strCache>
                <c:ptCount val="1"/>
                <c:pt idx="0">
                  <c:v>Mujer</c:v>
                </c:pt>
              </c:strCache>
            </c:strRef>
          </c:tx>
          <c:invertIfNegative val="0"/>
          <c:cat>
            <c:strRef>
              <c:f>MAY!$A$200:$A$203</c:f>
              <c:strCache>
                <c:ptCount val="4"/>
                <c:pt idx="0">
                  <c:v>Jalisco</c:v>
                </c:pt>
                <c:pt idx="1">
                  <c:v>Otros</c:v>
                </c:pt>
                <c:pt idx="2">
                  <c:v>No Especificado</c:v>
                </c:pt>
                <c:pt idx="3">
                  <c:v>Total</c:v>
                </c:pt>
              </c:strCache>
            </c:strRef>
          </c:cat>
          <c:val>
            <c:numRef>
              <c:f>MAY!$C$200:$C$203</c:f>
              <c:numCache>
                <c:formatCode>General</c:formatCode>
                <c:ptCount val="4"/>
                <c:pt idx="0">
                  <c:v>35</c:v>
                </c:pt>
                <c:pt idx="1">
                  <c:v>0</c:v>
                </c:pt>
                <c:pt idx="2">
                  <c:v>0</c:v>
                </c:pt>
                <c:pt idx="3">
                  <c:v>35</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377000104"/>
        <c:axId val="376998928"/>
      </c:barChart>
      <c:catAx>
        <c:axId val="377000104"/>
        <c:scaling>
          <c:orientation val="minMax"/>
        </c:scaling>
        <c:delete val="0"/>
        <c:axPos val="b"/>
        <c:numFmt formatCode="General" sourceLinked="0"/>
        <c:majorTickMark val="out"/>
        <c:minorTickMark val="none"/>
        <c:tickLblPos val="nextTo"/>
        <c:crossAx val="376998928"/>
        <c:crosses val="autoZero"/>
        <c:auto val="1"/>
        <c:lblAlgn val="ctr"/>
        <c:lblOffset val="100"/>
        <c:noMultiLvlLbl val="0"/>
      </c:catAx>
      <c:valAx>
        <c:axId val="376998928"/>
        <c:scaling>
          <c:orientation val="minMax"/>
        </c:scaling>
        <c:delete val="0"/>
        <c:axPos val="l"/>
        <c:majorGridlines/>
        <c:numFmt formatCode="General" sourceLinked="1"/>
        <c:majorTickMark val="out"/>
        <c:minorTickMark val="none"/>
        <c:tickLblPos val="nextTo"/>
        <c:crossAx val="3770001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Modalidad</a:t>
            </a:r>
            <a:r>
              <a:rPr lang="es-MX" baseline="0"/>
              <a:t> de la violencia</a:t>
            </a:r>
            <a:endParaRPr lang="es-MX"/>
          </a:p>
        </c:rich>
      </c:tx>
      <c:layout/>
      <c:overlay val="0"/>
      <c:spPr>
        <a:noFill/>
        <a:ln>
          <a:noFill/>
        </a:ln>
        <a:effectLst/>
      </c:spPr>
    </c:title>
    <c:autoTitleDeleted val="0"/>
    <c:plotArea>
      <c:layout/>
      <c:barChart>
        <c:barDir val="col"/>
        <c:grouping val="clustered"/>
        <c:varyColors val="0"/>
        <c:ser>
          <c:idx val="0"/>
          <c:order val="0"/>
          <c:tx>
            <c:strRef>
              <c:f>final!$B$281</c:f>
              <c:strCache>
                <c:ptCount val="1"/>
                <c:pt idx="0">
                  <c:v>Hombre</c:v>
                </c:pt>
              </c:strCache>
            </c:strRef>
          </c:tx>
          <c:spPr>
            <a:solidFill>
              <a:schemeClr val="accent1"/>
            </a:solidFill>
            <a:ln>
              <a:noFill/>
            </a:ln>
            <a:effectLst/>
          </c:spPr>
          <c:invertIfNegative val="0"/>
          <c:cat>
            <c:strRef>
              <c:f>final!$A$282:$A$288</c:f>
              <c:strCache>
                <c:ptCount val="7"/>
                <c:pt idx="0">
                  <c:v>Familiar</c:v>
                </c:pt>
                <c:pt idx="1">
                  <c:v>Laboral</c:v>
                </c:pt>
                <c:pt idx="2">
                  <c:v>Docente</c:v>
                </c:pt>
                <c:pt idx="3">
                  <c:v>Comunitaria</c:v>
                </c:pt>
                <c:pt idx="4">
                  <c:v>Institucional</c:v>
                </c:pt>
                <c:pt idx="5">
                  <c:v>Femenicida</c:v>
                </c:pt>
                <c:pt idx="6">
                  <c:v>Otra</c:v>
                </c:pt>
              </c:strCache>
            </c:strRef>
          </c:cat>
          <c:val>
            <c:numRef>
              <c:f>final!$B$282:$B$288</c:f>
              <c:numCache>
                <c:formatCode>General</c:formatCode>
                <c:ptCount val="7"/>
                <c:pt idx="0">
                  <c:v>2</c:v>
                </c:pt>
                <c:pt idx="1">
                  <c:v>0</c:v>
                </c:pt>
                <c:pt idx="2">
                  <c:v>0</c:v>
                </c:pt>
                <c:pt idx="3">
                  <c:v>0</c:v>
                </c:pt>
                <c:pt idx="4">
                  <c:v>0</c:v>
                </c:pt>
                <c:pt idx="5">
                  <c:v>0</c:v>
                </c:pt>
                <c:pt idx="6">
                  <c:v>0</c:v>
                </c:pt>
              </c:numCache>
            </c:numRef>
          </c:val>
        </c:ser>
        <c:ser>
          <c:idx val="1"/>
          <c:order val="1"/>
          <c:tx>
            <c:strRef>
              <c:f>final!$C$281</c:f>
              <c:strCache>
                <c:ptCount val="1"/>
                <c:pt idx="0">
                  <c:v>Mujer</c:v>
                </c:pt>
              </c:strCache>
            </c:strRef>
          </c:tx>
          <c:spPr>
            <a:solidFill>
              <a:schemeClr val="accent2"/>
            </a:solidFill>
            <a:ln>
              <a:noFill/>
            </a:ln>
            <a:effectLst/>
          </c:spPr>
          <c:invertIfNegative val="0"/>
          <c:cat>
            <c:strRef>
              <c:f>final!$A$282:$A$288</c:f>
              <c:strCache>
                <c:ptCount val="7"/>
                <c:pt idx="0">
                  <c:v>Familiar</c:v>
                </c:pt>
                <c:pt idx="1">
                  <c:v>Laboral</c:v>
                </c:pt>
                <c:pt idx="2">
                  <c:v>Docente</c:v>
                </c:pt>
                <c:pt idx="3">
                  <c:v>Comunitaria</c:v>
                </c:pt>
                <c:pt idx="4">
                  <c:v>Institucional</c:v>
                </c:pt>
                <c:pt idx="5">
                  <c:v>Femenicida</c:v>
                </c:pt>
                <c:pt idx="6">
                  <c:v>Otra</c:v>
                </c:pt>
              </c:strCache>
            </c:strRef>
          </c:cat>
          <c:val>
            <c:numRef>
              <c:f>final!$C$282:$C$288</c:f>
              <c:numCache>
                <c:formatCode>General</c:formatCode>
                <c:ptCount val="7"/>
                <c:pt idx="0">
                  <c:v>122</c:v>
                </c:pt>
                <c:pt idx="1">
                  <c:v>0</c:v>
                </c:pt>
                <c:pt idx="2">
                  <c:v>0</c:v>
                </c:pt>
                <c:pt idx="3">
                  <c:v>2</c:v>
                </c:pt>
                <c:pt idx="4">
                  <c:v>0</c:v>
                </c:pt>
                <c:pt idx="5">
                  <c:v>0</c:v>
                </c:pt>
                <c:pt idx="6">
                  <c:v>0</c:v>
                </c:pt>
              </c:numCache>
            </c:numRef>
          </c:val>
        </c:ser>
        <c:dLbls>
          <c:showLegendKey val="0"/>
          <c:showVal val="0"/>
          <c:showCatName val="0"/>
          <c:showSerName val="0"/>
          <c:showPercent val="0"/>
          <c:showBubbleSize val="0"/>
        </c:dLbls>
        <c:gapWidth val="219"/>
        <c:overlap val="-27"/>
        <c:axId val="408348144"/>
        <c:axId val="408348536"/>
      </c:barChart>
      <c:catAx>
        <c:axId val="408348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08348536"/>
        <c:crosses val="autoZero"/>
        <c:auto val="1"/>
        <c:lblAlgn val="ctr"/>
        <c:lblOffset val="100"/>
        <c:noMultiLvlLbl val="0"/>
      </c:catAx>
      <c:valAx>
        <c:axId val="4083485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083481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7.xml"/><Relationship Id="rId13" Type="http://schemas.openxmlformats.org/officeDocument/2006/relationships/chart" Target="../charts/chart22.xml"/><Relationship Id="rId3" Type="http://schemas.openxmlformats.org/officeDocument/2006/relationships/image" Target="../media/image1.jpeg"/><Relationship Id="rId7" Type="http://schemas.openxmlformats.org/officeDocument/2006/relationships/chart" Target="../charts/chart16.xml"/><Relationship Id="rId12" Type="http://schemas.openxmlformats.org/officeDocument/2006/relationships/chart" Target="../charts/chart21.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5.xml"/><Relationship Id="rId11" Type="http://schemas.openxmlformats.org/officeDocument/2006/relationships/chart" Target="../charts/chart20.xml"/><Relationship Id="rId5" Type="http://schemas.openxmlformats.org/officeDocument/2006/relationships/image" Target="../media/image2.png"/><Relationship Id="rId15" Type="http://schemas.openxmlformats.org/officeDocument/2006/relationships/chart" Target="../charts/chart24.xml"/><Relationship Id="rId10" Type="http://schemas.openxmlformats.org/officeDocument/2006/relationships/chart" Target="../charts/chart19.xml"/><Relationship Id="rId4" Type="http://schemas.openxmlformats.org/officeDocument/2006/relationships/hyperlink" Target="http://www.jalisco.gob.mx/es" TargetMode="External"/><Relationship Id="rId9" Type="http://schemas.openxmlformats.org/officeDocument/2006/relationships/chart" Target="../charts/chart18.xml"/><Relationship Id="rId14"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29.xml"/><Relationship Id="rId13" Type="http://schemas.openxmlformats.org/officeDocument/2006/relationships/chart" Target="../charts/chart34.xml"/><Relationship Id="rId3" Type="http://schemas.openxmlformats.org/officeDocument/2006/relationships/image" Target="../media/image1.jpeg"/><Relationship Id="rId7" Type="http://schemas.openxmlformats.org/officeDocument/2006/relationships/chart" Target="../charts/chart28.xml"/><Relationship Id="rId12" Type="http://schemas.openxmlformats.org/officeDocument/2006/relationships/chart" Target="../charts/chart33.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image" Target="../media/image2.png"/><Relationship Id="rId15" Type="http://schemas.openxmlformats.org/officeDocument/2006/relationships/chart" Target="../charts/chart36.xml"/><Relationship Id="rId10" Type="http://schemas.openxmlformats.org/officeDocument/2006/relationships/chart" Target="../charts/chart31.xml"/><Relationship Id="rId4" Type="http://schemas.openxmlformats.org/officeDocument/2006/relationships/hyperlink" Target="http://www.jalisco.gob.mx/es" TargetMode="External"/><Relationship Id="rId9" Type="http://schemas.openxmlformats.org/officeDocument/2006/relationships/chart" Target="../charts/chart30.xml"/><Relationship Id="rId14" Type="http://schemas.openxmlformats.org/officeDocument/2006/relationships/chart" Target="../charts/chart3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41.xml"/><Relationship Id="rId13" Type="http://schemas.openxmlformats.org/officeDocument/2006/relationships/chart" Target="../charts/chart46.xml"/><Relationship Id="rId3" Type="http://schemas.openxmlformats.org/officeDocument/2006/relationships/image" Target="../media/image1.jpeg"/><Relationship Id="rId7" Type="http://schemas.openxmlformats.org/officeDocument/2006/relationships/chart" Target="../charts/chart40.xml"/><Relationship Id="rId12" Type="http://schemas.openxmlformats.org/officeDocument/2006/relationships/chart" Target="../charts/chart45.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39.xml"/><Relationship Id="rId11" Type="http://schemas.openxmlformats.org/officeDocument/2006/relationships/chart" Target="../charts/chart44.xml"/><Relationship Id="rId5" Type="http://schemas.openxmlformats.org/officeDocument/2006/relationships/image" Target="../media/image2.png"/><Relationship Id="rId15" Type="http://schemas.openxmlformats.org/officeDocument/2006/relationships/chart" Target="../charts/chart48.xml"/><Relationship Id="rId10" Type="http://schemas.openxmlformats.org/officeDocument/2006/relationships/chart" Target="../charts/chart43.xml"/><Relationship Id="rId4" Type="http://schemas.openxmlformats.org/officeDocument/2006/relationships/hyperlink" Target="http://www.jalisco.gob.mx/es" TargetMode="External"/><Relationship Id="rId9" Type="http://schemas.openxmlformats.org/officeDocument/2006/relationships/chart" Target="../charts/chart42.xml"/><Relationship Id="rId14" Type="http://schemas.openxmlformats.org/officeDocument/2006/relationships/chart" Target="../charts/chart4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53.xml"/><Relationship Id="rId13" Type="http://schemas.openxmlformats.org/officeDocument/2006/relationships/chart" Target="../charts/chart58.xml"/><Relationship Id="rId3" Type="http://schemas.openxmlformats.org/officeDocument/2006/relationships/image" Target="../media/image1.jpeg"/><Relationship Id="rId7" Type="http://schemas.openxmlformats.org/officeDocument/2006/relationships/chart" Target="../charts/chart52.xml"/><Relationship Id="rId12" Type="http://schemas.openxmlformats.org/officeDocument/2006/relationships/chart" Target="../charts/chart57.xml"/><Relationship Id="rId2" Type="http://schemas.openxmlformats.org/officeDocument/2006/relationships/chart" Target="../charts/chart50.xml"/><Relationship Id="rId1" Type="http://schemas.openxmlformats.org/officeDocument/2006/relationships/chart" Target="../charts/chart49.xml"/><Relationship Id="rId6" Type="http://schemas.openxmlformats.org/officeDocument/2006/relationships/chart" Target="../charts/chart51.xml"/><Relationship Id="rId11" Type="http://schemas.openxmlformats.org/officeDocument/2006/relationships/chart" Target="../charts/chart56.xml"/><Relationship Id="rId5" Type="http://schemas.openxmlformats.org/officeDocument/2006/relationships/image" Target="../media/image2.png"/><Relationship Id="rId15" Type="http://schemas.openxmlformats.org/officeDocument/2006/relationships/chart" Target="../charts/chart60.xml"/><Relationship Id="rId10" Type="http://schemas.openxmlformats.org/officeDocument/2006/relationships/chart" Target="../charts/chart55.xml"/><Relationship Id="rId4" Type="http://schemas.openxmlformats.org/officeDocument/2006/relationships/hyperlink" Target="http://www.jalisco.gob.mx/es" TargetMode="External"/><Relationship Id="rId9" Type="http://schemas.openxmlformats.org/officeDocument/2006/relationships/chart" Target="../charts/chart54.xml"/><Relationship Id="rId14" Type="http://schemas.openxmlformats.org/officeDocument/2006/relationships/chart" Target="../charts/chart59.xml"/></Relationships>
</file>

<file path=xl/drawings/_rels/drawing6.xml.rels><?xml version="1.0" encoding="UTF-8" standalone="yes"?>
<Relationships xmlns="http://schemas.openxmlformats.org/package/2006/relationships"><Relationship Id="rId8" Type="http://schemas.openxmlformats.org/officeDocument/2006/relationships/chart" Target="../charts/chart65.xml"/><Relationship Id="rId13" Type="http://schemas.openxmlformats.org/officeDocument/2006/relationships/chart" Target="../charts/chart70.xml"/><Relationship Id="rId3" Type="http://schemas.openxmlformats.org/officeDocument/2006/relationships/image" Target="../media/image2.png"/><Relationship Id="rId7" Type="http://schemas.openxmlformats.org/officeDocument/2006/relationships/chart" Target="../charts/chart64.xml"/><Relationship Id="rId12" Type="http://schemas.openxmlformats.org/officeDocument/2006/relationships/chart" Target="../charts/chart69.xml"/><Relationship Id="rId2" Type="http://schemas.openxmlformats.org/officeDocument/2006/relationships/hyperlink" Target="http://www.jalisco.gob.mx/es" TargetMode="External"/><Relationship Id="rId1" Type="http://schemas.openxmlformats.org/officeDocument/2006/relationships/image" Target="../media/image1.jpeg"/><Relationship Id="rId6" Type="http://schemas.openxmlformats.org/officeDocument/2006/relationships/chart" Target="../charts/chart63.xml"/><Relationship Id="rId11" Type="http://schemas.openxmlformats.org/officeDocument/2006/relationships/chart" Target="../charts/chart68.xml"/><Relationship Id="rId5" Type="http://schemas.openxmlformats.org/officeDocument/2006/relationships/chart" Target="../charts/chart62.xml"/><Relationship Id="rId10" Type="http://schemas.openxmlformats.org/officeDocument/2006/relationships/chart" Target="../charts/chart67.xml"/><Relationship Id="rId4" Type="http://schemas.openxmlformats.org/officeDocument/2006/relationships/chart" Target="../charts/chart61.xml"/><Relationship Id="rId9" Type="http://schemas.openxmlformats.org/officeDocument/2006/relationships/chart" Target="../charts/chart66.xml"/></Relationships>
</file>

<file path=xl/drawings/_rels/drawing7.xml.rels><?xml version="1.0" encoding="UTF-8" standalone="yes"?>
<Relationships xmlns="http://schemas.openxmlformats.org/package/2006/relationships"><Relationship Id="rId8" Type="http://schemas.openxmlformats.org/officeDocument/2006/relationships/chart" Target="../charts/chart75.xml"/><Relationship Id="rId13" Type="http://schemas.openxmlformats.org/officeDocument/2006/relationships/chart" Target="../charts/chart80.xml"/><Relationship Id="rId3" Type="http://schemas.openxmlformats.org/officeDocument/2006/relationships/image" Target="../media/image2.png"/><Relationship Id="rId7" Type="http://schemas.openxmlformats.org/officeDocument/2006/relationships/chart" Target="../charts/chart74.xml"/><Relationship Id="rId12" Type="http://schemas.openxmlformats.org/officeDocument/2006/relationships/chart" Target="../charts/chart79.xml"/><Relationship Id="rId2" Type="http://schemas.openxmlformats.org/officeDocument/2006/relationships/hyperlink" Target="http://www.jalisco.gob.mx/es" TargetMode="External"/><Relationship Id="rId1" Type="http://schemas.openxmlformats.org/officeDocument/2006/relationships/image" Target="../media/image1.jpeg"/><Relationship Id="rId6" Type="http://schemas.openxmlformats.org/officeDocument/2006/relationships/chart" Target="../charts/chart73.xml"/><Relationship Id="rId11" Type="http://schemas.openxmlformats.org/officeDocument/2006/relationships/chart" Target="../charts/chart78.xml"/><Relationship Id="rId5" Type="http://schemas.openxmlformats.org/officeDocument/2006/relationships/chart" Target="../charts/chart72.xml"/><Relationship Id="rId10" Type="http://schemas.openxmlformats.org/officeDocument/2006/relationships/chart" Target="../charts/chart77.xml"/><Relationship Id="rId4" Type="http://schemas.openxmlformats.org/officeDocument/2006/relationships/chart" Target="../charts/chart71.xml"/><Relationship Id="rId9" Type="http://schemas.openxmlformats.org/officeDocument/2006/relationships/chart" Target="../charts/chart76.xml"/></Relationships>
</file>

<file path=xl/drawings/_rels/drawing8.xml.rels><?xml version="1.0" encoding="UTF-8" standalone="yes"?>
<Relationships xmlns="http://schemas.openxmlformats.org/package/2006/relationships"><Relationship Id="rId8" Type="http://schemas.openxmlformats.org/officeDocument/2006/relationships/chart" Target="../charts/chart85.xml"/><Relationship Id="rId13" Type="http://schemas.openxmlformats.org/officeDocument/2006/relationships/chart" Target="../charts/chart90.xml"/><Relationship Id="rId3" Type="http://schemas.openxmlformats.org/officeDocument/2006/relationships/image" Target="../media/image2.png"/><Relationship Id="rId7" Type="http://schemas.openxmlformats.org/officeDocument/2006/relationships/chart" Target="../charts/chart84.xml"/><Relationship Id="rId12" Type="http://schemas.openxmlformats.org/officeDocument/2006/relationships/chart" Target="../charts/chart89.xml"/><Relationship Id="rId2" Type="http://schemas.openxmlformats.org/officeDocument/2006/relationships/hyperlink" Target="http://www.jalisco.gob.mx/es" TargetMode="External"/><Relationship Id="rId1" Type="http://schemas.openxmlformats.org/officeDocument/2006/relationships/image" Target="../media/image1.jpeg"/><Relationship Id="rId6" Type="http://schemas.openxmlformats.org/officeDocument/2006/relationships/chart" Target="../charts/chart83.xml"/><Relationship Id="rId11" Type="http://schemas.openxmlformats.org/officeDocument/2006/relationships/chart" Target="../charts/chart88.xml"/><Relationship Id="rId5" Type="http://schemas.openxmlformats.org/officeDocument/2006/relationships/chart" Target="../charts/chart82.xml"/><Relationship Id="rId10" Type="http://schemas.openxmlformats.org/officeDocument/2006/relationships/chart" Target="../charts/chart87.xml"/><Relationship Id="rId4" Type="http://schemas.openxmlformats.org/officeDocument/2006/relationships/chart" Target="../charts/chart81.xml"/><Relationship Id="rId9" Type="http://schemas.openxmlformats.org/officeDocument/2006/relationships/chart" Target="../charts/chart86.xml"/></Relationships>
</file>

<file path=xl/drawings/drawing1.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xdr:cNvPr>
        <xdr:cNvPicPr>
          <a:picLocks noChangeAspect="1" noChangeArrowheads="1"/>
        </xdr:cNvPicPr>
      </xdr:nvPicPr>
      <xdr:blipFill>
        <a:blip xmlns:r="http://schemas.openxmlformats.org/officeDocument/2006/relationships" r:embed="rId3" cstate="print"/>
        <a:stretch>
          <a:fillRect/>
        </a:stretch>
      </xdr:blipFill>
      <xdr:spPr bwMode="auto">
        <a:xfrm>
          <a:off x="4464962" y="47626"/>
          <a:ext cx="6785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1"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2"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3"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4"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xdr:cNvPr>
        <xdr:cNvPicPr>
          <a:picLocks noChangeAspect="1" noChangeArrowheads="1"/>
        </xdr:cNvPicPr>
      </xdr:nvPicPr>
      <xdr:blipFill>
        <a:blip xmlns:r="http://schemas.openxmlformats.org/officeDocument/2006/relationships" r:embed="rId3" cstate="print"/>
        <a:stretch>
          <a:fillRect/>
        </a:stretch>
      </xdr:blipFill>
      <xdr:spPr bwMode="auto">
        <a:xfrm>
          <a:off x="4760237" y="47626"/>
          <a:ext cx="74521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1"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2"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3"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4"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4760237" y="47626"/>
          <a:ext cx="74521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5" name="7 Gráfico">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6" name="9 Gráfico">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7" name="11 Gráfico">
          <a:extLst>
            <a:ext uri="{FF2B5EF4-FFF2-40B4-BE49-F238E27FC236}">
              <a16:creationId xmlns=""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8" name="12 Gráfico">
          <a:extLst>
            <a:ext uri="{FF2B5EF4-FFF2-40B4-BE49-F238E27FC236}">
              <a16:creationId xmlns=""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9" name="13 Gráfico">
          <a:extLst>
            <a:ext uri="{FF2B5EF4-FFF2-40B4-BE49-F238E27FC236}">
              <a16:creationId xmlns=""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0" name="15 Gráfico">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1" name="17 Gráfico">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2" name="21 Gráfico">
          <a:extLst>
            <a:ext uri="{FF2B5EF4-FFF2-40B4-BE49-F238E27FC236}">
              <a16:creationId xmlns=""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3" name="22 Gráfico">
          <a:extLst>
            <a:ext uri="{FF2B5EF4-FFF2-40B4-BE49-F238E27FC236}">
              <a16:creationId xmlns=""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223837</xdr:colOff>
      <xdr:row>290</xdr:row>
      <xdr:rowOff>109537</xdr:rowOff>
    </xdr:from>
    <xdr:to>
      <xdr:col>4</xdr:col>
      <xdr:colOff>128587</xdr:colOff>
      <xdr:row>305</xdr:row>
      <xdr:rowOff>119062</xdr:rowOff>
    </xdr:to>
    <xdr:graphicFrame macro="">
      <xdr:nvGraphicFramePr>
        <xdr:cNvPr id="15" name="Gráfico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82" zoomScaleNormal="100" workbookViewId="0">
      <selection activeCell="A124" sqref="A124"/>
    </sheetView>
  </sheetViews>
  <sheetFormatPr baseColWidth="10" defaultColWidth="0" defaultRowHeight="0" customHeight="1"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ht="12.75" x14ac:dyDescent="0.2">
      <c r="A2" s="3"/>
    </row>
    <row r="3" spans="1:13" ht="12.75" x14ac:dyDescent="0.2">
      <c r="A3" s="3"/>
    </row>
    <row r="4" spans="1:13" ht="15.75" customHeight="1" x14ac:dyDescent="0.2">
      <c r="A4" s="97" t="s">
        <v>1</v>
      </c>
      <c r="B4" s="97"/>
      <c r="C4" s="97"/>
      <c r="D4" s="97"/>
      <c r="E4" s="97"/>
    </row>
    <row r="5" spans="1:13" ht="46.5" customHeight="1" x14ac:dyDescent="0.2">
      <c r="A5" s="92" t="s">
        <v>2</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ht="12.75" x14ac:dyDescent="0.2">
      <c r="A9" s="8" t="s">
        <v>9</v>
      </c>
      <c r="B9" s="9">
        <v>6</v>
      </c>
      <c r="C9" s="9">
        <v>15</v>
      </c>
      <c r="D9" s="9">
        <v>21</v>
      </c>
      <c r="E9" s="10"/>
      <c r="G9" s="11"/>
    </row>
    <row r="10" spans="1:13" ht="12.75" x14ac:dyDescent="0.2">
      <c r="A10" s="12" t="s">
        <v>10</v>
      </c>
      <c r="B10" s="13">
        <v>0</v>
      </c>
      <c r="C10" s="13">
        <v>20</v>
      </c>
      <c r="D10" s="9">
        <v>20</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6</v>
      </c>
      <c r="C12" s="6">
        <f>SUM(C9:C11)</f>
        <v>35</v>
      </c>
      <c r="D12" s="6">
        <v>41</v>
      </c>
      <c r="E12" s="16"/>
      <c r="L12" s="15"/>
      <c r="M12" s="11"/>
    </row>
    <row r="13" spans="1:13" ht="12.75" x14ac:dyDescent="0.2">
      <c r="A13" s="98" t="s">
        <v>12</v>
      </c>
      <c r="B13" s="98"/>
      <c r="C13" s="98"/>
      <c r="D13" s="98"/>
      <c r="E13" s="98"/>
      <c r="L13" s="15"/>
      <c r="M13" s="11"/>
    </row>
    <row r="14" spans="1:13" ht="12.75" x14ac:dyDescent="0.2">
      <c r="A14" s="17"/>
      <c r="B14" s="17"/>
      <c r="C14" s="17"/>
      <c r="D14" s="17" t="s">
        <v>13</v>
      </c>
      <c r="E14" s="17"/>
      <c r="L14" s="15"/>
      <c r="M14" s="11"/>
    </row>
    <row r="15" spans="1:13" ht="12.75" x14ac:dyDescent="0.2">
      <c r="A15" s="17"/>
      <c r="B15" s="17"/>
      <c r="C15" s="17"/>
      <c r="D15" s="17"/>
      <c r="E15" s="17"/>
      <c r="L15" s="15"/>
      <c r="M15" s="11"/>
    </row>
    <row r="16" spans="1:13" ht="12.75" x14ac:dyDescent="0.2">
      <c r="A16" s="17"/>
      <c r="B16" s="17"/>
      <c r="C16" s="17"/>
      <c r="D16" s="17"/>
      <c r="E16" s="17"/>
      <c r="L16" s="15"/>
      <c r="M16" s="11"/>
    </row>
    <row r="17" spans="1:13" ht="12.75" x14ac:dyDescent="0.2">
      <c r="A17" s="17"/>
      <c r="B17" s="17"/>
      <c r="C17" s="17"/>
      <c r="D17" s="17"/>
      <c r="E17" s="17"/>
      <c r="L17" s="15"/>
      <c r="M17" s="11"/>
    </row>
    <row r="18" spans="1:13" ht="12.75" x14ac:dyDescent="0.2">
      <c r="A18" s="17"/>
      <c r="B18" s="17"/>
      <c r="C18" s="17"/>
      <c r="D18" s="17"/>
      <c r="E18" s="17"/>
      <c r="L18" s="15"/>
      <c r="M18" s="11"/>
    </row>
    <row r="19" spans="1:13" ht="12.75" x14ac:dyDescent="0.2">
      <c r="A19" s="17"/>
      <c r="B19" s="17"/>
      <c r="C19" s="17"/>
      <c r="D19" s="17"/>
      <c r="E19" s="17"/>
      <c r="L19" s="15"/>
      <c r="M19" s="11"/>
    </row>
    <row r="20" spans="1:13" ht="12.75" x14ac:dyDescent="0.2">
      <c r="A20" s="17"/>
      <c r="B20" s="17"/>
      <c r="C20" s="17"/>
      <c r="D20" s="17"/>
      <c r="E20" s="17"/>
      <c r="L20" s="15"/>
      <c r="M20" s="11"/>
    </row>
    <row r="21" spans="1:13" ht="12.75" x14ac:dyDescent="0.2">
      <c r="A21" s="17"/>
      <c r="B21" s="17"/>
      <c r="C21" s="17"/>
      <c r="D21" s="17"/>
      <c r="E21" s="17"/>
      <c r="L21" s="15"/>
      <c r="M21" s="11"/>
    </row>
    <row r="22" spans="1:13" ht="12.75" x14ac:dyDescent="0.2">
      <c r="A22" s="17"/>
      <c r="B22" s="17"/>
      <c r="C22" s="17"/>
      <c r="D22" s="17"/>
      <c r="E22" s="17"/>
      <c r="L22" s="15"/>
      <c r="M22" s="11"/>
    </row>
    <row r="23" spans="1:13" ht="12.75" x14ac:dyDescent="0.2">
      <c r="A23" s="17"/>
      <c r="B23" s="17"/>
      <c r="C23" s="17"/>
      <c r="D23" s="17"/>
      <c r="E23" s="17"/>
      <c r="L23" s="15"/>
      <c r="M23" s="11"/>
    </row>
    <row r="24" spans="1:13" ht="12.75" x14ac:dyDescent="0.2">
      <c r="A24" s="17"/>
      <c r="B24" s="17"/>
      <c r="C24" s="17"/>
      <c r="D24" s="17"/>
      <c r="E24" s="17"/>
      <c r="L24" s="15"/>
      <c r="M24" s="11"/>
    </row>
    <row r="25" spans="1:13" ht="12.75" x14ac:dyDescent="0.2">
      <c r="A25" s="17"/>
      <c r="B25" s="17"/>
      <c r="C25" s="17"/>
      <c r="D25" s="17"/>
      <c r="E25" s="17"/>
      <c r="L25" s="15"/>
      <c r="M25" s="11"/>
    </row>
    <row r="26" spans="1:13" ht="12.75" x14ac:dyDescent="0.2">
      <c r="A26" s="17"/>
      <c r="B26" s="17"/>
      <c r="C26" s="17"/>
      <c r="D26" s="17"/>
      <c r="E26" s="17"/>
      <c r="L26" s="15"/>
      <c r="M26" s="11"/>
    </row>
    <row r="27" spans="1:13" ht="12.75" x14ac:dyDescent="0.2">
      <c r="A27" s="17"/>
      <c r="B27" s="17"/>
      <c r="C27" s="17"/>
      <c r="D27" s="17"/>
      <c r="E27" s="17"/>
      <c r="L27" s="15"/>
      <c r="M27" s="11"/>
    </row>
    <row r="28" spans="1:13" ht="12.75" x14ac:dyDescent="0.2">
      <c r="A28" s="17"/>
      <c r="B28" s="17"/>
      <c r="C28" s="17"/>
      <c r="D28" s="17"/>
      <c r="E28" s="17"/>
      <c r="L28" s="15"/>
      <c r="M28" s="11"/>
    </row>
    <row r="29" spans="1:13" ht="12.75"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ht="12.75" x14ac:dyDescent="0.2">
      <c r="A33" s="18" t="s">
        <v>16</v>
      </c>
      <c r="B33" s="9">
        <v>6</v>
      </c>
      <c r="C33" s="9">
        <v>15</v>
      </c>
      <c r="D33" s="9">
        <v>21</v>
      </c>
      <c r="E33" s="19"/>
      <c r="L33" s="15"/>
      <c r="M33" s="11"/>
    </row>
    <row r="34" spans="1:14" ht="12.75" x14ac:dyDescent="0.2">
      <c r="A34" s="20" t="s">
        <v>17</v>
      </c>
      <c r="B34" s="13">
        <v>0</v>
      </c>
      <c r="C34" s="13">
        <v>20</v>
      </c>
      <c r="D34" s="13">
        <v>20</v>
      </c>
      <c r="E34" s="21"/>
    </row>
    <row r="35" spans="1:14" ht="12.75"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6</v>
      </c>
      <c r="C37" s="6">
        <f>SUM(C33:C36)</f>
        <v>35</v>
      </c>
      <c r="D37" s="6">
        <f>SUM(D33:D36)</f>
        <v>41</v>
      </c>
      <c r="E37" s="16">
        <f>SUM(E33:E36)</f>
        <v>0</v>
      </c>
    </row>
    <row r="38" spans="1:14" ht="12.75" x14ac:dyDescent="0.2">
      <c r="A38" s="24"/>
      <c r="B38" s="25" t="s">
        <v>20</v>
      </c>
      <c r="C38" s="24"/>
      <c r="D38" s="24"/>
      <c r="E38" s="24"/>
      <c r="N38" s="26"/>
    </row>
    <row r="39" spans="1:14" ht="12.75" x14ac:dyDescent="0.2">
      <c r="A39" s="24"/>
      <c r="B39" s="25"/>
      <c r="C39" s="24"/>
      <c r="D39" s="24"/>
      <c r="E39" s="24"/>
      <c r="N39" s="26"/>
    </row>
    <row r="40" spans="1:14" ht="12.75" x14ac:dyDescent="0.2">
      <c r="A40" s="24"/>
      <c r="B40" s="25"/>
      <c r="C40" s="24"/>
      <c r="D40" s="24"/>
      <c r="E40" s="24"/>
      <c r="N40" s="26"/>
    </row>
    <row r="41" spans="1:14" ht="12.75" x14ac:dyDescent="0.2">
      <c r="A41" s="24"/>
      <c r="B41" s="25"/>
      <c r="C41" s="24"/>
      <c r="D41" s="24"/>
      <c r="E41" s="24"/>
      <c r="N41" s="26"/>
    </row>
    <row r="42" spans="1:14" ht="12.75" x14ac:dyDescent="0.2">
      <c r="A42" s="24"/>
      <c r="B42" s="25"/>
      <c r="C42" s="24"/>
      <c r="D42" s="24"/>
      <c r="E42" s="24"/>
      <c r="N42" s="26"/>
    </row>
    <row r="43" spans="1:14" ht="12.75" x14ac:dyDescent="0.2">
      <c r="A43" s="24"/>
      <c r="B43" s="25"/>
      <c r="C43" s="24"/>
      <c r="D43" s="24"/>
      <c r="E43" s="24"/>
      <c r="N43" s="26"/>
    </row>
    <row r="44" spans="1:14" ht="12.75" x14ac:dyDescent="0.2">
      <c r="A44" s="24"/>
      <c r="B44" s="25"/>
      <c r="C44" s="24"/>
      <c r="D44" s="24"/>
      <c r="E44" s="24"/>
      <c r="N44" s="26"/>
    </row>
    <row r="45" spans="1:14" ht="12.75" x14ac:dyDescent="0.2">
      <c r="A45" s="24"/>
      <c r="B45" s="25"/>
      <c r="C45" s="24"/>
      <c r="D45" s="24"/>
      <c r="E45" s="24"/>
      <c r="N45" s="26"/>
    </row>
    <row r="46" spans="1:14" ht="12.75"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ht="12.75"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ht="12.75" x14ac:dyDescent="0.2">
      <c r="A59" s="12" t="s">
        <v>23</v>
      </c>
      <c r="B59" s="30">
        <v>0</v>
      </c>
      <c r="C59" s="30">
        <v>2</v>
      </c>
      <c r="D59" s="13">
        <v>2</v>
      </c>
      <c r="E59" s="14">
        <f>(D59/D$65)*100</f>
        <v>4.8780487804878048</v>
      </c>
      <c r="F59" s="28"/>
      <c r="G59" s="28"/>
      <c r="H59" s="29"/>
    </row>
    <row r="60" spans="1:14" ht="12.75" x14ac:dyDescent="0.2">
      <c r="A60" s="31" t="s">
        <v>24</v>
      </c>
      <c r="B60" s="32">
        <v>5</v>
      </c>
      <c r="C60" s="32">
        <v>7</v>
      </c>
      <c r="D60" s="33">
        <v>12</v>
      </c>
      <c r="E60" s="34">
        <f>(D60/D$65)*100</f>
        <v>29.268292682926827</v>
      </c>
      <c r="F60" s="28"/>
      <c r="G60" s="28"/>
      <c r="H60" s="29"/>
    </row>
    <row r="61" spans="1:14" ht="12.75" x14ac:dyDescent="0.2">
      <c r="A61" s="12" t="s">
        <v>25</v>
      </c>
      <c r="B61" s="30">
        <v>0</v>
      </c>
      <c r="C61" s="30">
        <v>17</v>
      </c>
      <c r="D61" s="23">
        <v>17</v>
      </c>
      <c r="E61" s="14">
        <f>(D61/D$65)*100</f>
        <v>41.463414634146339</v>
      </c>
      <c r="F61" s="28"/>
      <c r="G61" s="28"/>
      <c r="H61" s="29"/>
    </row>
    <row r="62" spans="1:14" ht="12.75" x14ac:dyDescent="0.2">
      <c r="A62" s="31" t="s">
        <v>26</v>
      </c>
      <c r="B62" s="32">
        <v>1</v>
      </c>
      <c r="C62" s="32">
        <v>8</v>
      </c>
      <c r="D62" s="33">
        <v>9</v>
      </c>
      <c r="E62" s="34">
        <f>(D62/D$65)*100</f>
        <v>21.951219512195124</v>
      </c>
      <c r="F62" s="28"/>
      <c r="G62" s="28"/>
      <c r="H62" s="29"/>
    </row>
    <row r="63" spans="1:14" ht="12.75" x14ac:dyDescent="0.2">
      <c r="A63" s="12" t="s">
        <v>27</v>
      </c>
      <c r="B63" s="30">
        <v>0</v>
      </c>
      <c r="C63" s="30">
        <v>1</v>
      </c>
      <c r="D63" s="23">
        <v>1</v>
      </c>
      <c r="E63" s="14">
        <f>(D63/D$65)*100</f>
        <v>2.4390243902439024</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6</v>
      </c>
      <c r="C65" s="6">
        <f>SUM(C59:C64)</f>
        <v>35</v>
      </c>
      <c r="D65" s="6">
        <f>SUM(D59:D64)</f>
        <v>41</v>
      </c>
      <c r="E65" s="16">
        <f>SUM(E59:E64)</f>
        <v>99.999999999999986</v>
      </c>
      <c r="F65" s="28"/>
      <c r="G65" s="28"/>
      <c r="H65" s="29"/>
    </row>
    <row r="66" spans="1:14" ht="12.75" x14ac:dyDescent="0.2">
      <c r="A66" s="91" t="s">
        <v>29</v>
      </c>
      <c r="B66" s="91"/>
      <c r="C66" s="91"/>
      <c r="D66" s="91"/>
      <c r="E66" s="91"/>
      <c r="F66" s="28"/>
      <c r="G66" s="28"/>
      <c r="H66" s="29"/>
    </row>
    <row r="67" spans="1:14" ht="12.75" x14ac:dyDescent="0.2">
      <c r="A67" s="35"/>
      <c r="B67" s="35"/>
      <c r="C67" s="35"/>
      <c r="D67" s="35"/>
      <c r="E67" s="35"/>
      <c r="F67" s="28"/>
      <c r="G67" s="28"/>
      <c r="H67" s="29"/>
    </row>
    <row r="68" spans="1:14" ht="12.75" x14ac:dyDescent="0.2">
      <c r="A68" s="35"/>
      <c r="B68" s="35"/>
      <c r="C68" s="35"/>
      <c r="D68" s="35"/>
      <c r="E68" s="35"/>
      <c r="F68" s="28"/>
      <c r="G68" s="28"/>
      <c r="H68" s="29"/>
    </row>
    <row r="69" spans="1:14" ht="12.75" x14ac:dyDescent="0.2">
      <c r="A69" s="27"/>
      <c r="B69" s="27"/>
      <c r="C69" s="27"/>
      <c r="D69" s="27"/>
      <c r="E69" s="27"/>
      <c r="F69" s="28"/>
      <c r="G69" s="28"/>
      <c r="H69" s="29"/>
    </row>
    <row r="70" spans="1:14" ht="12.75" x14ac:dyDescent="0.2">
      <c r="A70" s="27"/>
      <c r="B70" s="27"/>
      <c r="C70" s="27"/>
      <c r="D70" s="27"/>
      <c r="E70" s="27"/>
      <c r="F70" s="28"/>
      <c r="G70" s="28"/>
      <c r="H70" s="29"/>
    </row>
    <row r="71" spans="1:14" ht="12.75" x14ac:dyDescent="0.2">
      <c r="A71" s="27"/>
      <c r="B71" s="27"/>
      <c r="C71" s="27"/>
      <c r="D71" s="27"/>
      <c r="E71" s="27"/>
      <c r="F71" s="28"/>
      <c r="G71" s="28"/>
      <c r="H71" s="29"/>
    </row>
    <row r="72" spans="1:14" ht="29.25" customHeight="1" x14ac:dyDescent="0.2">
      <c r="F72" s="28"/>
      <c r="G72" s="28"/>
      <c r="H72" s="29"/>
    </row>
    <row r="73" spans="1:14" ht="12.75" x14ac:dyDescent="0.2">
      <c r="F73" s="28"/>
      <c r="G73" s="28"/>
      <c r="H73" s="29"/>
    </row>
    <row r="74" spans="1:14" ht="12.75" x14ac:dyDescent="0.2">
      <c r="F74" s="28"/>
      <c r="G74" s="28"/>
      <c r="H74" s="29"/>
    </row>
    <row r="75" spans="1:14" ht="12.75" x14ac:dyDescent="0.2">
      <c r="F75" s="28"/>
      <c r="G75" s="28"/>
      <c r="H75" s="29"/>
    </row>
    <row r="76" spans="1:14" ht="12.75" x14ac:dyDescent="0.2">
      <c r="F76" s="28"/>
      <c r="G76" s="28"/>
      <c r="H76" s="29"/>
    </row>
    <row r="77" spans="1:14" ht="12.75" x14ac:dyDescent="0.2">
      <c r="F77" s="28"/>
      <c r="G77" s="28"/>
      <c r="H77" s="29"/>
    </row>
    <row r="78" spans="1:14" ht="12.75" x14ac:dyDescent="0.2">
      <c r="F78" s="28"/>
      <c r="G78" s="29"/>
      <c r="H78" s="29"/>
      <c r="M78" s="11"/>
      <c r="N78" s="11"/>
    </row>
    <row r="79" spans="1:14" ht="12.75" x14ac:dyDescent="0.2">
      <c r="F79" s="28"/>
      <c r="G79" s="29"/>
      <c r="H79" s="29"/>
      <c r="K79" s="11"/>
      <c r="L79" s="11"/>
      <c r="M79" s="11"/>
      <c r="N79" s="11"/>
    </row>
    <row r="80" spans="1:14" ht="12.75" x14ac:dyDescent="0.2">
      <c r="K80" s="11"/>
      <c r="L80" s="11"/>
    </row>
    <row r="81" spans="1:14" ht="12.75" x14ac:dyDescent="0.2">
      <c r="K81" s="11"/>
      <c r="L81" s="11"/>
    </row>
    <row r="82" spans="1:14" ht="12.75" x14ac:dyDescent="0.2">
      <c r="K82" s="11"/>
      <c r="L82" s="11"/>
      <c r="N82" s="2">
        <f>SUM(N78:N81)</f>
        <v>0</v>
      </c>
    </row>
    <row r="83" spans="1:14" ht="12.75" x14ac:dyDescent="0.2">
      <c r="K83" s="11"/>
      <c r="L83" s="11"/>
    </row>
    <row r="84" spans="1:14" ht="12.75" x14ac:dyDescent="0.2">
      <c r="K84" s="11"/>
      <c r="L84" s="11"/>
    </row>
    <row r="85" spans="1:14" ht="12.75" x14ac:dyDescent="0.2">
      <c r="A85" s="35"/>
      <c r="B85" s="35"/>
      <c r="C85" s="35"/>
      <c r="D85" s="35"/>
      <c r="E85" s="35"/>
      <c r="K85" s="11"/>
      <c r="L85" s="11"/>
    </row>
    <row r="86" spans="1:14" ht="15.75" customHeight="1" x14ac:dyDescent="0.2">
      <c r="A86" s="92" t="s">
        <v>30</v>
      </c>
      <c r="B86" s="92"/>
      <c r="C86" s="92"/>
      <c r="D86" s="92"/>
      <c r="E86" s="92"/>
      <c r="K86" s="11"/>
      <c r="L86" s="11"/>
    </row>
    <row r="87" spans="1:14" ht="12.75" x14ac:dyDescent="0.2">
      <c r="A87" s="92"/>
      <c r="B87" s="92"/>
      <c r="C87" s="92"/>
      <c r="D87" s="92"/>
      <c r="E87" s="92"/>
      <c r="K87" s="11"/>
      <c r="L87" s="11"/>
    </row>
    <row r="88" spans="1:14" ht="12.75" x14ac:dyDescent="0.2">
      <c r="A88" s="35"/>
      <c r="B88" s="35"/>
      <c r="C88" s="35"/>
      <c r="D88" s="35"/>
      <c r="E88" s="35"/>
      <c r="K88" s="11"/>
      <c r="L88" s="11"/>
    </row>
    <row r="89" spans="1:14" ht="12.75"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ht="12.75" x14ac:dyDescent="0.2">
      <c r="A92" s="36" t="s">
        <v>32</v>
      </c>
      <c r="B92" s="30">
        <v>0</v>
      </c>
      <c r="C92" s="30">
        <v>0</v>
      </c>
      <c r="D92" s="37">
        <v>0</v>
      </c>
      <c r="E92" s="14">
        <f t="shared" ref="E92:E97" si="0">(D92/D$98)*100</f>
        <v>0</v>
      </c>
      <c r="K92" s="11"/>
      <c r="L92" s="11"/>
    </row>
    <row r="93" spans="1:14" ht="12.75" x14ac:dyDescent="0.2">
      <c r="A93" s="38" t="s">
        <v>33</v>
      </c>
      <c r="B93" s="39">
        <v>0</v>
      </c>
      <c r="C93" s="39">
        <v>12</v>
      </c>
      <c r="D93" s="40">
        <v>12</v>
      </c>
      <c r="E93" s="10">
        <f t="shared" si="0"/>
        <v>29.268292682926827</v>
      </c>
      <c r="K93" s="11"/>
      <c r="L93" s="11"/>
    </row>
    <row r="94" spans="1:14" ht="12.75" x14ac:dyDescent="0.2">
      <c r="A94" s="36" t="s">
        <v>34</v>
      </c>
      <c r="B94" s="30">
        <v>3</v>
      </c>
      <c r="C94" s="30">
        <v>18</v>
      </c>
      <c r="D94" s="37">
        <v>21</v>
      </c>
      <c r="E94" s="14">
        <f t="shared" si="0"/>
        <v>51.219512195121951</v>
      </c>
      <c r="K94" s="11"/>
      <c r="L94" s="11"/>
    </row>
    <row r="95" spans="1:14" ht="12.75" x14ac:dyDescent="0.2">
      <c r="A95" s="38" t="s">
        <v>35</v>
      </c>
      <c r="B95" s="39">
        <v>1</v>
      </c>
      <c r="C95" s="39">
        <v>4</v>
      </c>
      <c r="D95" s="40">
        <v>5</v>
      </c>
      <c r="E95" s="10">
        <f t="shared" si="0"/>
        <v>12.195121951219512</v>
      </c>
      <c r="K95" s="11"/>
      <c r="L95" s="11"/>
    </row>
    <row r="96" spans="1:14" ht="12.75" x14ac:dyDescent="0.2">
      <c r="A96" s="36" t="s">
        <v>36</v>
      </c>
      <c r="B96" s="30">
        <v>2</v>
      </c>
      <c r="C96" s="30">
        <v>1</v>
      </c>
      <c r="D96" s="37">
        <v>3</v>
      </c>
      <c r="E96" s="14">
        <f t="shared" si="0"/>
        <v>7.3170731707317067</v>
      </c>
      <c r="K96" s="11"/>
      <c r="L96" s="11"/>
    </row>
    <row r="97" spans="1:12" ht="13.5" thickBot="1" x14ac:dyDescent="0.25">
      <c r="A97" s="38" t="s">
        <v>37</v>
      </c>
      <c r="B97" s="39">
        <v>0</v>
      </c>
      <c r="C97" s="41">
        <v>0</v>
      </c>
      <c r="D97" s="40">
        <v>0</v>
      </c>
      <c r="E97" s="10">
        <f t="shared" si="0"/>
        <v>0</v>
      </c>
      <c r="K97" s="11"/>
      <c r="L97" s="11"/>
    </row>
    <row r="98" spans="1:12" ht="13.5" thickBot="1" x14ac:dyDescent="0.25">
      <c r="A98" s="5" t="s">
        <v>7</v>
      </c>
      <c r="B98" s="42">
        <f>SUM(B92:B97)</f>
        <v>6</v>
      </c>
      <c r="C98" s="42">
        <f>SUM(C92:C97)</f>
        <v>35</v>
      </c>
      <c r="D98" s="6">
        <f>SUM(D92:D97)</f>
        <v>41</v>
      </c>
      <c r="E98" s="7">
        <f>SUM(E92:E97)</f>
        <v>100</v>
      </c>
      <c r="L98" s="11"/>
    </row>
    <row r="99" spans="1:12" ht="37.5" customHeight="1" thickBot="1" x14ac:dyDescent="0.25"/>
    <row r="100" spans="1:12" ht="12.75" x14ac:dyDescent="0.2">
      <c r="A100" s="91" t="s">
        <v>38</v>
      </c>
      <c r="B100" s="91"/>
      <c r="C100" s="91"/>
      <c r="D100" s="91"/>
      <c r="E100" s="9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35"/>
      <c r="B110" s="35"/>
      <c r="C110" s="35"/>
      <c r="D110" s="35"/>
      <c r="E110" s="35"/>
    </row>
    <row r="111" spans="1:12" ht="12.75" x14ac:dyDescent="0.2">
      <c r="A111" s="35"/>
      <c r="B111" s="35"/>
      <c r="C111" s="35"/>
      <c r="D111" s="35"/>
      <c r="E111" s="35"/>
    </row>
    <row r="112" spans="1:12" ht="12.75" x14ac:dyDescent="0.2">
      <c r="A112" s="35"/>
      <c r="B112" s="35"/>
      <c r="C112" s="35"/>
      <c r="D112" s="35"/>
      <c r="E112" s="35"/>
    </row>
    <row r="113" spans="1:5" ht="12.75" x14ac:dyDescent="0.2">
      <c r="A113" s="35"/>
      <c r="B113" s="35"/>
      <c r="C113" s="35"/>
      <c r="D113" s="35"/>
      <c r="E113" s="35"/>
    </row>
    <row r="114" spans="1:5" ht="12.75" x14ac:dyDescent="0.2">
      <c r="A114" s="35"/>
      <c r="B114" s="35"/>
      <c r="C114" s="35"/>
      <c r="D114" s="35"/>
      <c r="E114" s="35"/>
    </row>
    <row r="115" spans="1:5" ht="12.75" x14ac:dyDescent="0.2">
      <c r="A115" s="35"/>
      <c r="B115" s="35"/>
      <c r="C115" s="35"/>
      <c r="D115" s="35"/>
      <c r="E115" s="35"/>
    </row>
    <row r="116" spans="1:5" ht="12.75" x14ac:dyDescent="0.2">
      <c r="A116" s="35"/>
      <c r="B116" s="35"/>
      <c r="C116" s="35"/>
      <c r="D116" s="35"/>
      <c r="E116" s="35"/>
    </row>
    <row r="117" spans="1:5" ht="12.75" x14ac:dyDescent="0.2">
      <c r="A117" s="35"/>
      <c r="B117" s="35"/>
      <c r="C117" s="35"/>
      <c r="D117" s="35"/>
      <c r="E117" s="35"/>
    </row>
    <row r="118" spans="1:5" ht="12.75" x14ac:dyDescent="0.2">
      <c r="A118" s="35"/>
      <c r="B118" s="35"/>
      <c r="C118" s="35"/>
      <c r="D118" s="35"/>
      <c r="E118" s="35"/>
    </row>
    <row r="119" spans="1:5" ht="15.75" customHeight="1" x14ac:dyDescent="0.2">
      <c r="A119" s="92" t="s">
        <v>39</v>
      </c>
      <c r="B119" s="92"/>
      <c r="C119" s="92"/>
      <c r="D119" s="92"/>
      <c r="E119" s="92"/>
    </row>
    <row r="120" spans="1:5" ht="12.7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ht="12.75" x14ac:dyDescent="0.2">
      <c r="A123" s="43" t="s">
        <v>41</v>
      </c>
      <c r="B123" s="25">
        <v>6</v>
      </c>
      <c r="C123" s="25">
        <v>8</v>
      </c>
      <c r="D123" s="44">
        <f>SUM(B123+C123)</f>
        <v>14</v>
      </c>
      <c r="E123" s="14">
        <f t="shared" ref="E123:E130" si="1">(D123/D$131)*100</f>
        <v>34.146341463414636</v>
      </c>
    </row>
    <row r="124" spans="1:5" ht="12.75" x14ac:dyDescent="0.2">
      <c r="A124" s="45" t="s">
        <v>42</v>
      </c>
      <c r="B124" s="46">
        <v>0</v>
      </c>
      <c r="C124" s="46">
        <v>20</v>
      </c>
      <c r="D124" s="47">
        <f t="shared" ref="D124:D129" si="2">SUM(B124:C124)</f>
        <v>20</v>
      </c>
      <c r="E124" s="10">
        <f t="shared" si="1"/>
        <v>48.780487804878049</v>
      </c>
    </row>
    <row r="125" spans="1:5" ht="12.75" x14ac:dyDescent="0.2">
      <c r="A125" s="43" t="s">
        <v>43</v>
      </c>
      <c r="B125" s="25">
        <v>0</v>
      </c>
      <c r="C125" s="25">
        <v>7</v>
      </c>
      <c r="D125" s="48">
        <f t="shared" si="2"/>
        <v>7</v>
      </c>
      <c r="E125" s="14">
        <f t="shared" si="1"/>
        <v>17.073170731707318</v>
      </c>
    </row>
    <row r="126" spans="1:5" ht="15.75" customHeight="1" x14ac:dyDescent="0.2">
      <c r="A126" s="45" t="s">
        <v>44</v>
      </c>
      <c r="B126" s="46">
        <v>0</v>
      </c>
      <c r="C126" s="46">
        <v>0</v>
      </c>
      <c r="D126" s="47">
        <f t="shared" si="2"/>
        <v>0</v>
      </c>
      <c r="E126" s="10">
        <f t="shared" si="1"/>
        <v>0</v>
      </c>
    </row>
    <row r="127" spans="1:5" ht="12.75" x14ac:dyDescent="0.2">
      <c r="A127" s="43" t="s">
        <v>45</v>
      </c>
      <c r="B127" s="25">
        <v>0</v>
      </c>
      <c r="C127" s="25">
        <v>0</v>
      </c>
      <c r="D127" s="48">
        <f t="shared" si="2"/>
        <v>0</v>
      </c>
      <c r="E127" s="14">
        <f t="shared" si="1"/>
        <v>0</v>
      </c>
    </row>
    <row r="128" spans="1:5" ht="12.75" x14ac:dyDescent="0.2">
      <c r="A128" s="45" t="s">
        <v>46</v>
      </c>
      <c r="B128" s="46">
        <v>0</v>
      </c>
      <c r="C128" s="46">
        <v>0</v>
      </c>
      <c r="D128" s="47">
        <f t="shared" si="2"/>
        <v>0</v>
      </c>
      <c r="E128" s="10">
        <f t="shared" si="1"/>
        <v>0</v>
      </c>
    </row>
    <row r="129" spans="1:5" ht="12.75" x14ac:dyDescent="0.2">
      <c r="A129" s="43" t="s">
        <v>47</v>
      </c>
      <c r="B129" s="25">
        <v>0</v>
      </c>
      <c r="C129" s="25">
        <v>0</v>
      </c>
      <c r="D129" s="48">
        <f t="shared" si="2"/>
        <v>0</v>
      </c>
      <c r="E129" s="14">
        <f t="shared" si="1"/>
        <v>0</v>
      </c>
    </row>
    <row r="130" spans="1:5" ht="13.5" thickBot="1" x14ac:dyDescent="0.25">
      <c r="A130" s="8" t="s">
        <v>28</v>
      </c>
      <c r="B130" s="46">
        <v>0</v>
      </c>
      <c r="C130" s="46">
        <v>0</v>
      </c>
      <c r="D130" s="47">
        <v>0</v>
      </c>
      <c r="E130" s="10">
        <f t="shared" si="1"/>
        <v>0</v>
      </c>
    </row>
    <row r="131" spans="1:5" ht="13.5" thickBot="1" x14ac:dyDescent="0.25">
      <c r="A131" s="5" t="s">
        <v>7</v>
      </c>
      <c r="B131" s="6">
        <f>SUM(B123:B130)</f>
        <v>6</v>
      </c>
      <c r="C131" s="6">
        <f>SUM(C123:C130)</f>
        <v>35</v>
      </c>
      <c r="D131" s="6">
        <f>SUM(D123:D130)</f>
        <v>41</v>
      </c>
      <c r="E131" s="7">
        <f>SUM(E123:E130)</f>
        <v>100.00000000000001</v>
      </c>
    </row>
    <row r="132" spans="1:5" ht="13.5" thickBot="1" x14ac:dyDescent="0.25"/>
    <row r="133" spans="1:5" ht="12.75" x14ac:dyDescent="0.2">
      <c r="A133" s="91" t="s">
        <v>48</v>
      </c>
      <c r="B133" s="91"/>
      <c r="C133" s="91"/>
      <c r="D133" s="91"/>
      <c r="E133" s="91"/>
    </row>
    <row r="134" spans="1:5" ht="12.75" x14ac:dyDescent="0.2"/>
    <row r="135" spans="1:5" ht="12.75" x14ac:dyDescent="0.2"/>
    <row r="136" spans="1:5" ht="12.75" x14ac:dyDescent="0.2"/>
    <row r="137" spans="1:5" ht="12.75" x14ac:dyDescent="0.2"/>
    <row r="138" spans="1:5" ht="12.75" x14ac:dyDescent="0.2"/>
    <row r="139" spans="1:5" ht="12.75" x14ac:dyDescent="0.2">
      <c r="A139" s="35"/>
      <c r="B139" s="35"/>
      <c r="C139" s="35"/>
      <c r="D139" s="35"/>
      <c r="E139" s="35"/>
    </row>
    <row r="140" spans="1:5" ht="12.75" x14ac:dyDescent="0.2">
      <c r="B140" s="35"/>
      <c r="C140" s="35"/>
      <c r="D140" s="35"/>
      <c r="E140" s="35"/>
    </row>
    <row r="141" spans="1:5" ht="12.75" x14ac:dyDescent="0.2">
      <c r="A141" s="35"/>
      <c r="B141" s="35"/>
      <c r="C141" s="35"/>
      <c r="D141" s="35"/>
      <c r="E141" s="35"/>
    </row>
    <row r="142" spans="1:5" ht="12.7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ht="12.75" x14ac:dyDescent="0.2">
      <c r="A149" s="35"/>
      <c r="B149" s="35"/>
      <c r="C149" s="35"/>
      <c r="D149" s="35"/>
      <c r="E149" s="35"/>
    </row>
    <row r="150" spans="1:5" ht="12.75" x14ac:dyDescent="0.2">
      <c r="A150" s="35"/>
      <c r="B150" s="35"/>
      <c r="C150" s="35"/>
      <c r="D150" s="35"/>
      <c r="E150" s="35"/>
    </row>
    <row r="151" spans="1:5" ht="15.75" customHeight="1" x14ac:dyDescent="0.2">
      <c r="A151" s="93" t="s">
        <v>49</v>
      </c>
      <c r="B151" s="93"/>
      <c r="C151" s="93"/>
      <c r="D151" s="93"/>
      <c r="E151" s="93"/>
    </row>
    <row r="152" spans="1:5" ht="12.7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ht="12.75" x14ac:dyDescent="0.2">
      <c r="A156" s="12" t="s">
        <v>51</v>
      </c>
      <c r="B156" s="30">
        <v>0</v>
      </c>
      <c r="C156" s="30">
        <v>17</v>
      </c>
      <c r="D156" s="13">
        <f>SUM(B156+C156)</f>
        <v>17</v>
      </c>
      <c r="E156" s="14">
        <f t="shared" ref="E156:E163" si="3">(D156/D$164)*100</f>
        <v>41.463414634146339</v>
      </c>
    </row>
    <row r="157" spans="1:5" ht="12.75" x14ac:dyDescent="0.2">
      <c r="A157" s="50" t="s">
        <v>52</v>
      </c>
      <c r="B157" s="39">
        <v>4</v>
      </c>
      <c r="C157" s="39">
        <v>15</v>
      </c>
      <c r="D157" s="9">
        <f>SUM(B157:C157)</f>
        <v>19</v>
      </c>
      <c r="E157" s="10">
        <f t="shared" si="3"/>
        <v>46.341463414634148</v>
      </c>
    </row>
    <row r="158" spans="1:5" ht="12.75" x14ac:dyDescent="0.2">
      <c r="A158" s="12" t="s">
        <v>53</v>
      </c>
      <c r="B158" s="30">
        <v>0</v>
      </c>
      <c r="C158" s="30">
        <v>0</v>
      </c>
      <c r="D158" s="23">
        <f t="shared" ref="D158:D163" si="4">SUM(B158:C158)</f>
        <v>0</v>
      </c>
      <c r="E158" s="14">
        <f t="shared" si="3"/>
        <v>0</v>
      </c>
    </row>
    <row r="159" spans="1:5" ht="12.75" x14ac:dyDescent="0.2">
      <c r="A159" s="50" t="s">
        <v>54</v>
      </c>
      <c r="B159" s="39">
        <v>2</v>
      </c>
      <c r="C159" s="39">
        <v>3</v>
      </c>
      <c r="D159" s="9">
        <f t="shared" si="4"/>
        <v>5</v>
      </c>
      <c r="E159" s="10">
        <f t="shared" si="3"/>
        <v>12.195121951219512</v>
      </c>
    </row>
    <row r="160" spans="1:5" ht="12.75" x14ac:dyDescent="0.2">
      <c r="A160" s="51" t="s">
        <v>55</v>
      </c>
      <c r="B160" s="52">
        <v>0</v>
      </c>
      <c r="C160" s="52">
        <v>0</v>
      </c>
      <c r="D160" s="53">
        <f t="shared" si="4"/>
        <v>0</v>
      </c>
      <c r="E160" s="54">
        <f t="shared" si="3"/>
        <v>0</v>
      </c>
    </row>
    <row r="161" spans="1:5" ht="12.75" x14ac:dyDescent="0.2">
      <c r="A161" s="8" t="s">
        <v>56</v>
      </c>
      <c r="B161" s="39">
        <v>0</v>
      </c>
      <c r="C161" s="39">
        <v>0</v>
      </c>
      <c r="D161" s="9">
        <f t="shared" si="4"/>
        <v>0</v>
      </c>
      <c r="E161" s="10">
        <f t="shared" si="3"/>
        <v>0</v>
      </c>
    </row>
    <row r="162" spans="1:5" ht="12.75" x14ac:dyDescent="0.2">
      <c r="A162" s="12" t="s">
        <v>57</v>
      </c>
      <c r="B162" s="30">
        <v>0</v>
      </c>
      <c r="C162" s="30">
        <v>0</v>
      </c>
      <c r="D162" s="23">
        <v>0</v>
      </c>
      <c r="E162" s="14">
        <f t="shared" si="3"/>
        <v>0</v>
      </c>
    </row>
    <row r="163" spans="1:5" ht="13.5" thickBot="1" x14ac:dyDescent="0.25">
      <c r="A163" s="55" t="s">
        <v>28</v>
      </c>
      <c r="B163" s="39">
        <v>0</v>
      </c>
      <c r="C163" s="39">
        <v>0</v>
      </c>
      <c r="D163" s="9">
        <f t="shared" si="4"/>
        <v>0</v>
      </c>
      <c r="E163" s="10">
        <f t="shared" si="3"/>
        <v>0</v>
      </c>
    </row>
    <row r="164" spans="1:5" ht="13.5" thickBot="1" x14ac:dyDescent="0.25">
      <c r="A164" s="5" t="s">
        <v>7</v>
      </c>
      <c r="B164" s="6">
        <f>SUM(B156:B163)</f>
        <v>6</v>
      </c>
      <c r="C164" s="6">
        <f>SUM(C156:C163)</f>
        <v>35</v>
      </c>
      <c r="D164" s="6">
        <f>SUM(D156:D163)</f>
        <v>41</v>
      </c>
      <c r="E164" s="7">
        <f>SUM(E156:E163)</f>
        <v>100</v>
      </c>
    </row>
    <row r="165" spans="1:5" ht="12.75" x14ac:dyDescent="0.2">
      <c r="A165" s="91" t="s">
        <v>58</v>
      </c>
      <c r="B165" s="91"/>
      <c r="C165" s="91"/>
      <c r="D165" s="91"/>
      <c r="E165" s="91"/>
    </row>
    <row r="166" spans="1:5" ht="12.75" x14ac:dyDescent="0.2">
      <c r="A166" s="35"/>
      <c r="B166" s="35"/>
      <c r="C166" s="35"/>
      <c r="D166" s="35"/>
      <c r="E166" s="35"/>
    </row>
    <row r="167" spans="1:5" ht="15.75" x14ac:dyDescent="0.2">
      <c r="A167" s="1"/>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94" t="s">
        <v>59</v>
      </c>
      <c r="B180" s="94"/>
      <c r="C180" s="94"/>
      <c r="D180" s="94"/>
      <c r="E180" s="94"/>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ht="12.75" x14ac:dyDescent="0.2">
      <c r="A183" s="18" t="s">
        <v>62</v>
      </c>
      <c r="B183" s="59">
        <v>6</v>
      </c>
      <c r="C183" s="59">
        <v>35</v>
      </c>
      <c r="D183" s="59">
        <f>B183+C183</f>
        <v>41</v>
      </c>
      <c r="E183" s="60">
        <f t="shared" ref="E183:E193" si="5">D183/$D$194*100</f>
        <v>100</v>
      </c>
    </row>
    <row r="184" spans="1:5" ht="12.75" x14ac:dyDescent="0.2">
      <c r="A184" s="20" t="s">
        <v>63</v>
      </c>
      <c r="B184" s="17">
        <v>0</v>
      </c>
      <c r="C184" s="17">
        <v>0</v>
      </c>
      <c r="D184" s="17">
        <f t="shared" ref="D184:D193" si="6">B184+C184</f>
        <v>0</v>
      </c>
      <c r="E184" s="61">
        <f t="shared" si="5"/>
        <v>0</v>
      </c>
    </row>
    <row r="185" spans="1:5" ht="12.75" x14ac:dyDescent="0.2">
      <c r="A185" s="62" t="s">
        <v>64</v>
      </c>
      <c r="B185" s="63">
        <v>0</v>
      </c>
      <c r="C185" s="63">
        <v>0</v>
      </c>
      <c r="D185" s="59">
        <f t="shared" si="6"/>
        <v>0</v>
      </c>
      <c r="E185" s="60">
        <f t="shared" si="5"/>
        <v>0</v>
      </c>
    </row>
    <row r="186" spans="1:5" ht="12.75" x14ac:dyDescent="0.2">
      <c r="A186" s="20" t="s">
        <v>65</v>
      </c>
      <c r="B186" s="17">
        <v>0</v>
      </c>
      <c r="C186" s="17">
        <v>0</v>
      </c>
      <c r="D186" s="17">
        <f t="shared" si="6"/>
        <v>0</v>
      </c>
      <c r="E186" s="61">
        <f t="shared" si="5"/>
        <v>0</v>
      </c>
    </row>
    <row r="187" spans="1:5" ht="12.75" x14ac:dyDescent="0.2">
      <c r="A187" s="62" t="s">
        <v>66</v>
      </c>
      <c r="B187" s="63">
        <v>0</v>
      </c>
      <c r="C187" s="63">
        <v>0</v>
      </c>
      <c r="D187" s="59">
        <f t="shared" si="6"/>
        <v>0</v>
      </c>
      <c r="E187" s="60">
        <f t="shared" si="5"/>
        <v>0</v>
      </c>
    </row>
    <row r="188" spans="1:5" ht="12.75" x14ac:dyDescent="0.2">
      <c r="A188" s="20" t="s">
        <v>67</v>
      </c>
      <c r="B188" s="17">
        <v>0</v>
      </c>
      <c r="C188" s="17">
        <v>0</v>
      </c>
      <c r="D188" s="17">
        <f t="shared" si="6"/>
        <v>0</v>
      </c>
      <c r="E188" s="61">
        <f t="shared" si="5"/>
        <v>0</v>
      </c>
    </row>
    <row r="189" spans="1:5" ht="12.75" x14ac:dyDescent="0.2">
      <c r="A189" s="18" t="s">
        <v>68</v>
      </c>
      <c r="B189" s="59">
        <v>0</v>
      </c>
      <c r="C189" s="59">
        <v>0</v>
      </c>
      <c r="D189" s="59">
        <f>SUM(B189+C189)</f>
        <v>0</v>
      </c>
      <c r="E189" s="60">
        <f t="shared" si="5"/>
        <v>0</v>
      </c>
    </row>
    <row r="190" spans="1:5" ht="12.75" x14ac:dyDescent="0.2">
      <c r="A190" s="20" t="s">
        <v>69</v>
      </c>
      <c r="B190" s="17">
        <v>0</v>
      </c>
      <c r="C190" s="17">
        <v>0</v>
      </c>
      <c r="D190" s="17">
        <f>SUM(B190+C190)</f>
        <v>0</v>
      </c>
      <c r="E190" s="61">
        <f t="shared" si="5"/>
        <v>0</v>
      </c>
    </row>
    <row r="191" spans="1:5" ht="12.75" x14ac:dyDescent="0.2">
      <c r="A191" s="18" t="s">
        <v>70</v>
      </c>
      <c r="B191" s="59">
        <v>0</v>
      </c>
      <c r="C191" s="59">
        <v>0</v>
      </c>
      <c r="D191" s="59">
        <v>0</v>
      </c>
      <c r="E191" s="60">
        <f t="shared" si="5"/>
        <v>0</v>
      </c>
    </row>
    <row r="192" spans="1:5" ht="12.75" x14ac:dyDescent="0.2">
      <c r="A192" s="20" t="s">
        <v>71</v>
      </c>
      <c r="B192" s="17">
        <v>0</v>
      </c>
      <c r="C192" s="17">
        <v>0</v>
      </c>
      <c r="D192" s="17">
        <f>SUM(B192+C192)</f>
        <v>0</v>
      </c>
      <c r="E192" s="61">
        <f t="shared" si="5"/>
        <v>0</v>
      </c>
    </row>
    <row r="193" spans="1:5" ht="13.5" thickBot="1" x14ac:dyDescent="0.25">
      <c r="A193" s="62" t="s">
        <v>72</v>
      </c>
      <c r="B193" s="63">
        <v>0</v>
      </c>
      <c r="C193" s="63">
        <v>0</v>
      </c>
      <c r="D193" s="59">
        <f t="shared" si="6"/>
        <v>0</v>
      </c>
      <c r="E193" s="60">
        <f t="shared" si="5"/>
        <v>0</v>
      </c>
    </row>
    <row r="194" spans="1:5" ht="13.5" thickBot="1" x14ac:dyDescent="0.25">
      <c r="A194" s="56" t="s">
        <v>7</v>
      </c>
      <c r="B194" s="57">
        <f>SUM(B183:B193)</f>
        <v>6</v>
      </c>
      <c r="C194" s="57">
        <f>SUM(C183:C193)</f>
        <v>35</v>
      </c>
      <c r="D194" s="57">
        <f>SUM(D183:D193)</f>
        <v>41</v>
      </c>
      <c r="E194" s="58">
        <f>SUM(E183:E193)</f>
        <v>100</v>
      </c>
    </row>
    <row r="195" spans="1:5" ht="12.75" x14ac:dyDescent="0.2">
      <c r="A195" s="35"/>
      <c r="B195" s="35"/>
      <c r="C195" s="35"/>
      <c r="D195" s="35"/>
      <c r="E195" s="35"/>
    </row>
    <row r="196" spans="1:5" ht="15.75" customHeight="1" x14ac:dyDescent="0.2">
      <c r="A196" s="92" t="s">
        <v>73</v>
      </c>
      <c r="B196" s="92"/>
      <c r="C196" s="92"/>
      <c r="D196" s="92"/>
      <c r="E196" s="92"/>
    </row>
    <row r="197" spans="1:5" ht="12.7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ht="12.75" x14ac:dyDescent="0.2">
      <c r="A200" s="12" t="s">
        <v>75</v>
      </c>
      <c r="B200" s="25">
        <v>6</v>
      </c>
      <c r="C200" s="25">
        <v>35</v>
      </c>
      <c r="D200" s="44">
        <v>41</v>
      </c>
      <c r="E200" s="14">
        <f>(D200/D$203)*100</f>
        <v>100</v>
      </c>
    </row>
    <row r="201" spans="1:5" ht="12.7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6</v>
      </c>
      <c r="C203" s="6">
        <f>SUM(C200:C202)</f>
        <v>35</v>
      </c>
      <c r="D203" s="6">
        <f>SUM(D200:D202)</f>
        <v>41</v>
      </c>
      <c r="E203" s="16">
        <f>SUM(E200:E202)</f>
        <v>100</v>
      </c>
    </row>
    <row r="204" spans="1:5" ht="12.75" x14ac:dyDescent="0.2">
      <c r="A204" s="35"/>
      <c r="B204" s="35"/>
      <c r="C204" s="35"/>
      <c r="D204" s="35"/>
      <c r="E204" s="35"/>
    </row>
    <row r="205" spans="1:5" ht="12.75" x14ac:dyDescent="0.2">
      <c r="A205" s="35"/>
      <c r="B205" s="35"/>
      <c r="C205" s="35"/>
      <c r="D205" s="35"/>
      <c r="E205" s="35"/>
    </row>
    <row r="206" spans="1:5" ht="13.5" thickBot="1" x14ac:dyDescent="0.25">
      <c r="A206" s="35"/>
      <c r="B206" s="35"/>
      <c r="C206" s="35"/>
      <c r="D206" s="35"/>
      <c r="E206" s="35"/>
    </row>
    <row r="207" spans="1:5" ht="12.75" x14ac:dyDescent="0.2">
      <c r="A207" s="91" t="s">
        <v>77</v>
      </c>
      <c r="B207" s="91"/>
      <c r="C207" s="91"/>
      <c r="D207" s="91"/>
      <c r="E207" s="91"/>
    </row>
    <row r="208" spans="1:5" ht="12.75" x14ac:dyDescent="0.2"/>
    <row r="209" spans="1:5" ht="12.75" x14ac:dyDescent="0.2">
      <c r="A209" s="35"/>
      <c r="B209" s="35"/>
      <c r="C209" s="35"/>
      <c r="D209" s="35"/>
      <c r="E209" s="35"/>
    </row>
    <row r="210" spans="1:5" ht="12.75" x14ac:dyDescent="0.2">
      <c r="A210" s="35"/>
      <c r="B210" s="35"/>
      <c r="C210" s="35"/>
      <c r="D210" s="35"/>
      <c r="E210" s="35"/>
    </row>
    <row r="211" spans="1:5" ht="12.75" x14ac:dyDescent="0.2">
      <c r="A211" s="35"/>
      <c r="B211" s="35"/>
      <c r="C211" s="35"/>
      <c r="D211" s="35"/>
      <c r="E211" s="35"/>
    </row>
    <row r="212" spans="1:5" ht="12.75" x14ac:dyDescent="0.2">
      <c r="A212" s="35"/>
      <c r="B212" s="35"/>
      <c r="C212" s="35"/>
      <c r="D212" s="35"/>
      <c r="E212" s="35"/>
    </row>
    <row r="213" spans="1:5" ht="12.75" x14ac:dyDescent="0.2">
      <c r="A213" s="35"/>
      <c r="B213" s="35"/>
      <c r="C213" s="35"/>
      <c r="D213" s="35"/>
      <c r="E213" s="35"/>
    </row>
    <row r="214" spans="1:5" ht="12.75" x14ac:dyDescent="0.2">
      <c r="A214" s="35"/>
      <c r="B214" s="35"/>
      <c r="C214" s="35"/>
      <c r="D214" s="35"/>
      <c r="E214" s="35"/>
    </row>
    <row r="215" spans="1:5" ht="12.75" x14ac:dyDescent="0.2">
      <c r="A215" s="35"/>
      <c r="B215" s="35"/>
      <c r="C215" s="35"/>
      <c r="D215" s="35"/>
      <c r="E215" s="35"/>
    </row>
    <row r="216" spans="1:5" ht="12.75" x14ac:dyDescent="0.2">
      <c r="A216" s="35"/>
      <c r="B216" s="35"/>
      <c r="C216" s="35"/>
      <c r="D216" s="35"/>
      <c r="E216" s="35"/>
    </row>
    <row r="217" spans="1:5" ht="12.75" x14ac:dyDescent="0.2">
      <c r="A217" s="35"/>
      <c r="B217" s="35"/>
      <c r="C217" s="35"/>
      <c r="D217" s="35"/>
      <c r="E217" s="35"/>
    </row>
    <row r="218" spans="1:5" ht="12.75" x14ac:dyDescent="0.2">
      <c r="A218" s="35"/>
      <c r="B218" s="35"/>
      <c r="C218" s="35"/>
      <c r="D218" s="35"/>
      <c r="E218" s="35"/>
    </row>
    <row r="219" spans="1:5" ht="12.7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ht="12.75" x14ac:dyDescent="0.2">
      <c r="A222" s="35" t="s">
        <v>78</v>
      </c>
      <c r="B222" s="35"/>
      <c r="C222" s="35"/>
      <c r="D222" s="35"/>
      <c r="E222" s="35"/>
    </row>
    <row r="223" spans="1:5" ht="12.75" x14ac:dyDescent="0.2"/>
    <row r="224" spans="1:5" ht="12.75" customHeight="1" x14ac:dyDescent="0.2">
      <c r="A224" s="87" t="s">
        <v>79</v>
      </c>
      <c r="B224" s="87"/>
      <c r="C224" s="87"/>
      <c r="D224" s="87"/>
      <c r="E224" s="87"/>
    </row>
    <row r="225" spans="1:5" ht="12.7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ht="12.75" x14ac:dyDescent="0.2">
      <c r="A228" s="66" t="s">
        <v>82</v>
      </c>
      <c r="B228" s="37">
        <v>5</v>
      </c>
      <c r="C228" s="37">
        <v>10</v>
      </c>
      <c r="D228" s="37">
        <v>15</v>
      </c>
      <c r="E228" s="14">
        <f>(D228/D$230)*100</f>
        <v>36.585365853658537</v>
      </c>
    </row>
    <row r="229" spans="1:5" ht="13.5" thickBot="1" x14ac:dyDescent="0.25">
      <c r="A229" s="67" t="s">
        <v>83</v>
      </c>
      <c r="B229" s="33">
        <v>1</v>
      </c>
      <c r="C229" s="33">
        <v>25</v>
      </c>
      <c r="D229" s="33">
        <v>26</v>
      </c>
      <c r="E229" s="34">
        <f>(D229/D$230)*100</f>
        <v>63.414634146341463</v>
      </c>
    </row>
    <row r="230" spans="1:5" ht="13.5" thickBot="1" x14ac:dyDescent="0.25">
      <c r="A230" s="5" t="s">
        <v>7</v>
      </c>
      <c r="B230" s="6">
        <f>B228+B229</f>
        <v>6</v>
      </c>
      <c r="C230" s="6">
        <f>C229+C228</f>
        <v>35</v>
      </c>
      <c r="D230" s="6">
        <f>D229+D228</f>
        <v>41</v>
      </c>
      <c r="E230" s="16">
        <f>SUM(E228:E229)</f>
        <v>100</v>
      </c>
    </row>
    <row r="231" spans="1:5" ht="12.75" x14ac:dyDescent="0.2">
      <c r="A231" s="88" t="s">
        <v>84</v>
      </c>
      <c r="B231" s="88"/>
      <c r="C231" s="88"/>
      <c r="D231" s="88"/>
      <c r="E231" s="8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35"/>
      <c r="B246" s="35"/>
      <c r="C246" s="35"/>
      <c r="D246" s="35"/>
      <c r="E246" s="35"/>
    </row>
    <row r="247" spans="1:5" ht="12.75" x14ac:dyDescent="0.2">
      <c r="A247" s="35"/>
      <c r="B247" s="35"/>
      <c r="C247" s="35"/>
      <c r="D247" s="35"/>
      <c r="E247" s="35"/>
    </row>
    <row r="248" spans="1:5" ht="12.7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7</v>
      </c>
      <c r="D251" s="13">
        <v>7</v>
      </c>
      <c r="E251" s="14">
        <f>(D251/D$256)*100</f>
        <v>20.588235294117645</v>
      </c>
    </row>
    <row r="252" spans="1:5" ht="12.75" x14ac:dyDescent="0.2">
      <c r="A252" s="31" t="s">
        <v>87</v>
      </c>
      <c r="B252" s="68">
        <v>1</v>
      </c>
      <c r="C252" s="68">
        <v>15</v>
      </c>
      <c r="D252" s="33">
        <v>16</v>
      </c>
      <c r="E252" s="34">
        <f>(D252/D$256)*100</f>
        <v>47.058823529411761</v>
      </c>
    </row>
    <row r="253" spans="1:5" ht="12.75" x14ac:dyDescent="0.2">
      <c r="A253" s="12" t="s">
        <v>88</v>
      </c>
      <c r="B253" s="30">
        <v>1</v>
      </c>
      <c r="C253" s="30">
        <v>10</v>
      </c>
      <c r="D253" s="23">
        <v>10</v>
      </c>
      <c r="E253" s="14">
        <f>(D253/D$256)*100</f>
        <v>29.411764705882355</v>
      </c>
    </row>
    <row r="254" spans="1:5" ht="12.75" x14ac:dyDescent="0.2">
      <c r="A254" s="31" t="s">
        <v>89</v>
      </c>
      <c r="B254" s="32">
        <v>0</v>
      </c>
      <c r="C254" s="32">
        <v>1</v>
      </c>
      <c r="D254" s="33">
        <v>1</v>
      </c>
      <c r="E254" s="34">
        <f>(D254/D$256)*100</f>
        <v>2.9411764705882351</v>
      </c>
    </row>
    <row r="255" spans="1:5" ht="13.5" thickBot="1" x14ac:dyDescent="0.25">
      <c r="A255" s="69" t="s">
        <v>90</v>
      </c>
      <c r="B255" s="70">
        <v>0</v>
      </c>
      <c r="C255" s="70">
        <v>0</v>
      </c>
      <c r="D255" s="71">
        <v>0</v>
      </c>
      <c r="E255" s="72">
        <f>(D255/D$256)*100</f>
        <v>0</v>
      </c>
    </row>
    <row r="256" spans="1:5" ht="13.5" thickBot="1" x14ac:dyDescent="0.25">
      <c r="A256" s="73" t="s">
        <v>7</v>
      </c>
      <c r="B256" s="6">
        <f>SUM(B251:B255)</f>
        <v>2</v>
      </c>
      <c r="C256" s="6">
        <f>SUM(C251:C255)</f>
        <v>33</v>
      </c>
      <c r="D256" s="6">
        <f>SUM(D251:D255)</f>
        <v>34</v>
      </c>
      <c r="E256" s="6">
        <f>SUM(E251:E255)</f>
        <v>100</v>
      </c>
    </row>
    <row r="257" spans="1:5" ht="12.7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ht="12.75" x14ac:dyDescent="0.2">
      <c r="A261" s="35"/>
      <c r="B261" s="35"/>
      <c r="C261" s="35"/>
      <c r="D261" s="35"/>
      <c r="E261" s="35"/>
    </row>
    <row r="262" spans="1:5" ht="12.75" x14ac:dyDescent="0.2">
      <c r="A262" s="35"/>
      <c r="B262" s="35"/>
      <c r="C262" s="35"/>
      <c r="D262" s="35"/>
      <c r="E262" s="35"/>
    </row>
    <row r="263" spans="1:5" ht="12.75" x14ac:dyDescent="0.2">
      <c r="A263" s="35"/>
      <c r="B263" s="35"/>
      <c r="C263" s="35"/>
      <c r="D263" s="35"/>
      <c r="E263" s="35"/>
    </row>
    <row r="264" spans="1:5" ht="12.75" x14ac:dyDescent="0.2">
      <c r="A264" s="35"/>
      <c r="B264" s="35"/>
      <c r="C264" s="35"/>
      <c r="D264" s="35"/>
      <c r="E264" s="35"/>
    </row>
    <row r="265" spans="1:5" ht="12.75" x14ac:dyDescent="0.2">
      <c r="A265" s="35"/>
      <c r="B265" s="35"/>
      <c r="C265" s="35"/>
      <c r="D265" s="35"/>
      <c r="E265" s="35"/>
    </row>
    <row r="266" spans="1:5" ht="12.75" x14ac:dyDescent="0.2">
      <c r="A266" s="35"/>
      <c r="B266" s="35"/>
      <c r="C266" s="35"/>
      <c r="D266" s="35"/>
      <c r="E266" s="35"/>
    </row>
    <row r="267" spans="1:5" ht="12.75" x14ac:dyDescent="0.2">
      <c r="A267" s="35"/>
      <c r="B267" s="35"/>
      <c r="C267" s="35"/>
      <c r="D267" s="35"/>
      <c r="E267" s="35"/>
    </row>
    <row r="268" spans="1:5" ht="12.75" x14ac:dyDescent="0.2">
      <c r="A268" s="35"/>
      <c r="B268" s="35"/>
      <c r="C268" s="35"/>
      <c r="D268" s="35"/>
      <c r="E268" s="35"/>
    </row>
    <row r="269" spans="1:5" ht="12.75" x14ac:dyDescent="0.2">
      <c r="A269" s="35"/>
      <c r="B269" s="35"/>
      <c r="C269" s="35"/>
      <c r="D269" s="35"/>
      <c r="E269" s="35"/>
    </row>
    <row r="270" spans="1:5" ht="12.75" x14ac:dyDescent="0.2">
      <c r="A270" s="35"/>
      <c r="B270" s="35"/>
      <c r="C270" s="35"/>
      <c r="D270" s="35"/>
      <c r="E270" s="35"/>
    </row>
    <row r="271" spans="1:5" ht="12.75" x14ac:dyDescent="0.2">
      <c r="A271" s="35"/>
      <c r="B271" s="35"/>
      <c r="C271" s="35"/>
      <c r="D271" s="35"/>
      <c r="E271" s="35"/>
    </row>
    <row r="272" spans="1:5" ht="12.75" x14ac:dyDescent="0.2">
      <c r="A272" s="35"/>
      <c r="B272" s="35"/>
      <c r="C272" s="35"/>
      <c r="D272" s="35"/>
      <c r="E272" s="35"/>
    </row>
    <row r="273" spans="1:5" ht="12.75" x14ac:dyDescent="0.2">
      <c r="A273" s="35"/>
      <c r="B273" s="35"/>
      <c r="C273" s="35"/>
      <c r="D273" s="35"/>
      <c r="E273" s="35"/>
    </row>
    <row r="274" spans="1:5" ht="12.75" x14ac:dyDescent="0.2">
      <c r="A274" s="35"/>
      <c r="B274" s="35"/>
      <c r="C274" s="35"/>
      <c r="D274" s="35"/>
      <c r="E274" s="35"/>
    </row>
    <row r="275" spans="1:5" ht="12.75" x14ac:dyDescent="0.2">
      <c r="A275" s="35"/>
      <c r="B275" s="35"/>
      <c r="C275" s="35"/>
      <c r="D275" s="35"/>
      <c r="E275" s="35"/>
    </row>
    <row r="276" spans="1:5" ht="12.75" x14ac:dyDescent="0.2">
      <c r="A276" s="35"/>
      <c r="B276" s="35"/>
      <c r="C276" s="35"/>
      <c r="D276" s="35"/>
      <c r="E276" s="35"/>
    </row>
    <row r="277" spans="1:5" ht="12.75" x14ac:dyDescent="0.2">
      <c r="A277" s="35"/>
      <c r="B277" s="35"/>
      <c r="C277" s="35"/>
      <c r="D277" s="35"/>
      <c r="E277" s="35"/>
    </row>
    <row r="278" spans="1:5" ht="12.7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ht="12.75" x14ac:dyDescent="0.2">
      <c r="A282" s="12" t="s">
        <v>94</v>
      </c>
      <c r="B282" s="30">
        <v>1</v>
      </c>
      <c r="C282" s="30">
        <v>24</v>
      </c>
      <c r="D282" s="75">
        <f>SUM(B282+C282)</f>
        <v>25</v>
      </c>
      <c r="E282" s="76">
        <f t="shared" ref="E282:E289" si="7">(D282/D$289)*100</f>
        <v>96.15384615384616</v>
      </c>
    </row>
    <row r="283" spans="1:5" ht="12.75" x14ac:dyDescent="0.2">
      <c r="A283" s="31" t="s">
        <v>95</v>
      </c>
      <c r="B283" s="32">
        <v>0</v>
      </c>
      <c r="C283" s="32">
        <v>0</v>
      </c>
      <c r="D283" s="77">
        <f>SUM(B283+C283)</f>
        <v>0</v>
      </c>
      <c r="E283" s="78">
        <f>(D283/D$289)*100</f>
        <v>0</v>
      </c>
    </row>
    <row r="284" spans="1:5" ht="12.75" x14ac:dyDescent="0.2">
      <c r="A284" s="20" t="s">
        <v>96</v>
      </c>
      <c r="B284" s="30">
        <v>0</v>
      </c>
      <c r="C284" s="30">
        <v>0</v>
      </c>
      <c r="D284" s="75">
        <f t="shared" ref="D284:D288" si="8">SUM(B284:C284)</f>
        <v>0</v>
      </c>
      <c r="E284" s="76">
        <f>(D284/D$289)*100</f>
        <v>0</v>
      </c>
    </row>
    <row r="285" spans="1:5" ht="12.75" x14ac:dyDescent="0.2">
      <c r="A285" s="31" t="s">
        <v>97</v>
      </c>
      <c r="B285" s="32">
        <v>0</v>
      </c>
      <c r="C285" s="32">
        <v>1</v>
      </c>
      <c r="D285" s="77">
        <v>1</v>
      </c>
      <c r="E285" s="78">
        <f t="shared" si="7"/>
        <v>3.8461538461538463</v>
      </c>
    </row>
    <row r="286" spans="1:5" ht="12.75" x14ac:dyDescent="0.2">
      <c r="A286" s="12" t="s">
        <v>98</v>
      </c>
      <c r="B286" s="30">
        <v>0</v>
      </c>
      <c r="C286" s="30">
        <v>0</v>
      </c>
      <c r="D286" s="75">
        <v>0</v>
      </c>
      <c r="E286" s="76">
        <f t="shared" si="7"/>
        <v>0</v>
      </c>
    </row>
    <row r="287" spans="1:5" ht="12.75" x14ac:dyDescent="0.2">
      <c r="A287" s="31" t="s">
        <v>99</v>
      </c>
      <c r="B287" s="32">
        <v>0</v>
      </c>
      <c r="C287" s="32">
        <v>0</v>
      </c>
      <c r="D287" s="77">
        <f t="shared" si="8"/>
        <v>0</v>
      </c>
      <c r="E287" s="78">
        <f>(D287/D$289)*100</f>
        <v>0</v>
      </c>
    </row>
    <row r="288" spans="1:5" ht="13.5" thickBot="1" x14ac:dyDescent="0.25">
      <c r="A288" s="69" t="s">
        <v>100</v>
      </c>
      <c r="B288" s="30">
        <v>0</v>
      </c>
      <c r="C288" s="30">
        <v>0</v>
      </c>
      <c r="D288" s="75">
        <f t="shared" si="8"/>
        <v>0</v>
      </c>
      <c r="E288" s="79">
        <f t="shared" si="7"/>
        <v>0</v>
      </c>
    </row>
    <row r="289" spans="1:5" ht="13.5" thickBot="1" x14ac:dyDescent="0.25">
      <c r="A289" s="5" t="s">
        <v>7</v>
      </c>
      <c r="B289" s="6">
        <f>SUM(B282:B288)</f>
        <v>1</v>
      </c>
      <c r="C289" s="6">
        <f>SUM(C282:C288)</f>
        <v>25</v>
      </c>
      <c r="D289" s="6">
        <f>SUM(D282:D288)</f>
        <v>26</v>
      </c>
      <c r="E289" s="16">
        <f t="shared" si="7"/>
        <v>100</v>
      </c>
    </row>
    <row r="290" spans="1:5" ht="12.75" x14ac:dyDescent="0.2">
      <c r="A290" s="88" t="s">
        <v>101</v>
      </c>
      <c r="B290" s="88"/>
      <c r="C290" s="88"/>
      <c r="D290" s="88"/>
      <c r="E290" s="88"/>
    </row>
    <row r="291" spans="1:5" ht="12.75" x14ac:dyDescent="0.2">
      <c r="A291" s="74"/>
      <c r="B291" s="74"/>
      <c r="C291" s="74"/>
      <c r="D291" s="74"/>
      <c r="E291" s="74"/>
    </row>
    <row r="292" spans="1:5" ht="36.75" customHeight="1" x14ac:dyDescent="0.2">
      <c r="A292" s="74"/>
      <c r="B292" s="74"/>
      <c r="C292" s="74"/>
      <c r="D292" s="74"/>
      <c r="E292" s="74"/>
    </row>
    <row r="293" spans="1:5" ht="12.75" x14ac:dyDescent="0.2">
      <c r="A293" s="74"/>
      <c r="B293" s="74"/>
      <c r="C293" s="74"/>
      <c r="D293" s="74"/>
      <c r="E293" s="74"/>
    </row>
    <row r="294" spans="1:5" ht="12.75" x14ac:dyDescent="0.2">
      <c r="A294" s="74"/>
      <c r="B294" s="74"/>
      <c r="C294" s="74"/>
      <c r="D294" s="74"/>
      <c r="E294" s="74"/>
    </row>
    <row r="295" spans="1:5" ht="12.75" x14ac:dyDescent="0.2">
      <c r="A295" s="74"/>
      <c r="B295" s="74"/>
      <c r="C295" s="74"/>
      <c r="D295" s="74"/>
      <c r="E295" s="74"/>
    </row>
    <row r="296" spans="1:5" ht="12.75" x14ac:dyDescent="0.2">
      <c r="A296" s="74"/>
      <c r="B296" s="74"/>
      <c r="C296" s="74"/>
      <c r="D296" s="74"/>
      <c r="E296" s="74"/>
    </row>
    <row r="297" spans="1:5" ht="12.75" x14ac:dyDescent="0.2">
      <c r="A297" s="74"/>
      <c r="B297" s="74"/>
      <c r="C297" s="74"/>
      <c r="D297" s="74"/>
      <c r="E297" s="74"/>
    </row>
    <row r="298" spans="1:5" ht="12.75" x14ac:dyDescent="0.2">
      <c r="A298" s="74"/>
      <c r="B298" s="74"/>
      <c r="C298" s="74"/>
      <c r="D298" s="74"/>
      <c r="E298" s="74"/>
    </row>
    <row r="299" spans="1:5" ht="12.75" x14ac:dyDescent="0.2">
      <c r="A299" s="74"/>
      <c r="B299" s="74"/>
      <c r="C299" s="74"/>
      <c r="D299" s="74"/>
      <c r="E299" s="74"/>
    </row>
    <row r="300" spans="1:5" ht="12.75" x14ac:dyDescent="0.2">
      <c r="A300" s="74"/>
      <c r="B300" s="74"/>
      <c r="C300" s="74"/>
      <c r="D300" s="74"/>
      <c r="E300" s="74"/>
    </row>
    <row r="301" spans="1:5" ht="12.75" x14ac:dyDescent="0.2">
      <c r="A301" s="74"/>
      <c r="B301" s="74"/>
      <c r="C301" s="74"/>
      <c r="D301" s="74"/>
      <c r="E301" s="74"/>
    </row>
    <row r="302" spans="1:5" ht="12.75" x14ac:dyDescent="0.2">
      <c r="A302" s="74"/>
      <c r="B302" s="74"/>
      <c r="C302" s="74"/>
      <c r="D302" s="74"/>
      <c r="E302" s="74"/>
    </row>
    <row r="303" spans="1:5" ht="12.75" x14ac:dyDescent="0.2">
      <c r="A303" s="74"/>
      <c r="B303" s="74"/>
      <c r="C303" s="74"/>
      <c r="D303" s="74"/>
      <c r="E303" s="74"/>
    </row>
    <row r="304" spans="1:5" ht="12.75" x14ac:dyDescent="0.2">
      <c r="A304" s="74"/>
      <c r="B304" s="74"/>
      <c r="C304" s="74"/>
      <c r="D304" s="74"/>
      <c r="E304" s="74"/>
    </row>
    <row r="305" spans="1:5" ht="12.75" x14ac:dyDescent="0.2">
      <c r="A305" s="74"/>
      <c r="B305" s="74"/>
      <c r="C305" s="74"/>
      <c r="D305" s="74"/>
      <c r="E305" s="74"/>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89" zoomScale="120" zoomScaleNormal="100" zoomScalePageLayoutView="120" workbookViewId="0">
      <selection activeCell="D254" sqref="D254"/>
    </sheetView>
  </sheetViews>
  <sheetFormatPr baseColWidth="10" defaultColWidth="0" defaultRowHeight="0" customHeight="1"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ht="12.75" x14ac:dyDescent="0.2">
      <c r="A2" s="3"/>
    </row>
    <row r="3" spans="1:13" ht="12.75" x14ac:dyDescent="0.2">
      <c r="A3" s="3"/>
    </row>
    <row r="4" spans="1:13" ht="15.75" customHeight="1" x14ac:dyDescent="0.2">
      <c r="A4" s="97" t="s">
        <v>1</v>
      </c>
      <c r="B4" s="97"/>
      <c r="C4" s="97"/>
      <c r="D4" s="97"/>
      <c r="E4" s="97"/>
    </row>
    <row r="5" spans="1:13" ht="103.5" customHeight="1" x14ac:dyDescent="0.2">
      <c r="A5" s="92" t="s">
        <v>102</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ht="12.75" x14ac:dyDescent="0.2">
      <c r="A9" s="8" t="s">
        <v>9</v>
      </c>
      <c r="B9" s="9">
        <v>1</v>
      </c>
      <c r="C9" s="9">
        <v>9</v>
      </c>
      <c r="D9" s="9">
        <v>10</v>
      </c>
      <c r="E9" s="10"/>
      <c r="G9" s="11"/>
    </row>
    <row r="10" spans="1:13" ht="12.75" x14ac:dyDescent="0.2">
      <c r="A10" s="12" t="s">
        <v>10</v>
      </c>
      <c r="B10" s="13">
        <v>1</v>
      </c>
      <c r="C10" s="13">
        <v>10</v>
      </c>
      <c r="D10" s="9">
        <v>11</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2</v>
      </c>
      <c r="C12" s="6">
        <f>SUM(C9:C11)</f>
        <v>19</v>
      </c>
      <c r="D12" s="6">
        <v>21</v>
      </c>
      <c r="E12" s="16"/>
      <c r="L12" s="15"/>
      <c r="M12" s="11"/>
    </row>
    <row r="13" spans="1:13" ht="12.75" x14ac:dyDescent="0.2">
      <c r="A13" s="98" t="s">
        <v>12</v>
      </c>
      <c r="B13" s="98"/>
      <c r="C13" s="98"/>
      <c r="D13" s="98"/>
      <c r="E13" s="98"/>
      <c r="L13" s="15"/>
      <c r="M13" s="11"/>
    </row>
    <row r="14" spans="1:13" ht="12.75" x14ac:dyDescent="0.2">
      <c r="A14" s="17"/>
      <c r="B14" s="17"/>
      <c r="C14" s="17"/>
      <c r="D14" s="17" t="s">
        <v>13</v>
      </c>
      <c r="E14" s="17"/>
      <c r="L14" s="15"/>
      <c r="M14" s="11"/>
    </row>
    <row r="15" spans="1:13" ht="12.75" x14ac:dyDescent="0.2">
      <c r="A15" s="17"/>
      <c r="B15" s="17"/>
      <c r="C15" s="17"/>
      <c r="D15" s="17"/>
      <c r="E15" s="17"/>
      <c r="L15" s="15"/>
      <c r="M15" s="11"/>
    </row>
    <row r="16" spans="1:13" ht="12.75" x14ac:dyDescent="0.2">
      <c r="A16" s="17"/>
      <c r="B16" s="17"/>
      <c r="C16" s="17"/>
      <c r="D16" s="17"/>
      <c r="E16" s="17"/>
      <c r="L16" s="15"/>
      <c r="M16" s="11"/>
    </row>
    <row r="17" spans="1:13" ht="12.75" x14ac:dyDescent="0.2">
      <c r="A17" s="17"/>
      <c r="B17" s="17"/>
      <c r="C17" s="17"/>
      <c r="D17" s="17"/>
      <c r="E17" s="17"/>
      <c r="L17" s="15"/>
      <c r="M17" s="11"/>
    </row>
    <row r="18" spans="1:13" ht="12.75" x14ac:dyDescent="0.2">
      <c r="A18" s="17"/>
      <c r="B18" s="17"/>
      <c r="C18" s="17"/>
      <c r="D18" s="17"/>
      <c r="E18" s="17"/>
      <c r="L18" s="15"/>
      <c r="M18" s="11"/>
    </row>
    <row r="19" spans="1:13" ht="12.75" x14ac:dyDescent="0.2">
      <c r="A19" s="17"/>
      <c r="B19" s="17"/>
      <c r="C19" s="17"/>
      <c r="D19" s="17"/>
      <c r="E19" s="17"/>
      <c r="L19" s="15"/>
      <c r="M19" s="11"/>
    </row>
    <row r="20" spans="1:13" ht="12.75" x14ac:dyDescent="0.2">
      <c r="A20" s="17"/>
      <c r="B20" s="17"/>
      <c r="C20" s="17"/>
      <c r="D20" s="17"/>
      <c r="E20" s="17"/>
      <c r="L20" s="15"/>
      <c r="M20" s="11"/>
    </row>
    <row r="21" spans="1:13" ht="12.75" x14ac:dyDescent="0.2">
      <c r="A21" s="17"/>
      <c r="B21" s="17"/>
      <c r="C21" s="17"/>
      <c r="D21" s="17"/>
      <c r="E21" s="17"/>
      <c r="L21" s="15"/>
      <c r="M21" s="11"/>
    </row>
    <row r="22" spans="1:13" ht="12.75" x14ac:dyDescent="0.2">
      <c r="A22" s="17"/>
      <c r="B22" s="17"/>
      <c r="C22" s="17"/>
      <c r="D22" s="17"/>
      <c r="E22" s="17"/>
      <c r="L22" s="15"/>
      <c r="M22" s="11"/>
    </row>
    <row r="23" spans="1:13" ht="12.75" x14ac:dyDescent="0.2">
      <c r="A23" s="17"/>
      <c r="B23" s="17"/>
      <c r="C23" s="17"/>
      <c r="D23" s="17"/>
      <c r="E23" s="17"/>
      <c r="L23" s="15"/>
      <c r="M23" s="11"/>
    </row>
    <row r="24" spans="1:13" ht="12.75" x14ac:dyDescent="0.2">
      <c r="A24" s="17"/>
      <c r="B24" s="17"/>
      <c r="C24" s="17"/>
      <c r="D24" s="17"/>
      <c r="E24" s="17"/>
      <c r="L24" s="15"/>
      <c r="M24" s="11"/>
    </row>
    <row r="25" spans="1:13" ht="12.75" x14ac:dyDescent="0.2">
      <c r="A25" s="17"/>
      <c r="B25" s="17"/>
      <c r="C25" s="17"/>
      <c r="D25" s="17"/>
      <c r="E25" s="17"/>
      <c r="L25" s="15"/>
      <c r="M25" s="11"/>
    </row>
    <row r="26" spans="1:13" ht="12.75" x14ac:dyDescent="0.2">
      <c r="A26" s="17"/>
      <c r="B26" s="17"/>
      <c r="C26" s="17"/>
      <c r="D26" s="17"/>
      <c r="E26" s="17"/>
      <c r="L26" s="15"/>
      <c r="M26" s="11"/>
    </row>
    <row r="27" spans="1:13" ht="12.75" x14ac:dyDescent="0.2">
      <c r="A27" s="17"/>
      <c r="B27" s="17"/>
      <c r="C27" s="17"/>
      <c r="D27" s="17"/>
      <c r="E27" s="17"/>
      <c r="L27" s="15"/>
      <c r="M27" s="11"/>
    </row>
    <row r="28" spans="1:13" ht="12.75" x14ac:dyDescent="0.2">
      <c r="A28" s="17"/>
      <c r="B28" s="17"/>
      <c r="C28" s="17"/>
      <c r="D28" s="17"/>
      <c r="E28" s="17"/>
      <c r="L28" s="15"/>
      <c r="M28" s="11"/>
    </row>
    <row r="29" spans="1:13" ht="12.75"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ht="12.75" x14ac:dyDescent="0.2">
      <c r="A33" s="18" t="s">
        <v>16</v>
      </c>
      <c r="B33" s="9">
        <v>1</v>
      </c>
      <c r="C33" s="9">
        <v>9</v>
      </c>
      <c r="D33" s="9">
        <v>10</v>
      </c>
      <c r="E33" s="19"/>
      <c r="L33" s="15"/>
      <c r="M33" s="11"/>
    </row>
    <row r="34" spans="1:14" ht="12.75" x14ac:dyDescent="0.2">
      <c r="A34" s="20" t="s">
        <v>17</v>
      </c>
      <c r="B34" s="13">
        <v>1</v>
      </c>
      <c r="C34" s="13">
        <v>10</v>
      </c>
      <c r="D34" s="13">
        <v>11</v>
      </c>
      <c r="E34" s="21"/>
    </row>
    <row r="35" spans="1:14" ht="12.75"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2</v>
      </c>
      <c r="C37" s="6">
        <f>SUM(C33:C36)</f>
        <v>19</v>
      </c>
      <c r="D37" s="6">
        <f>SUM(D33:D36)</f>
        <v>21</v>
      </c>
      <c r="E37" s="16">
        <f>SUM(E33:E36)</f>
        <v>0</v>
      </c>
    </row>
    <row r="38" spans="1:14" ht="12.75" x14ac:dyDescent="0.2">
      <c r="A38" s="24"/>
      <c r="B38" s="25" t="s">
        <v>20</v>
      </c>
      <c r="C38" s="24"/>
      <c r="D38" s="24"/>
      <c r="E38" s="24"/>
      <c r="N38" s="26"/>
    </row>
    <row r="39" spans="1:14" ht="12.75" x14ac:dyDescent="0.2">
      <c r="A39" s="24"/>
      <c r="B39" s="25"/>
      <c r="C39" s="24"/>
      <c r="D39" s="24"/>
      <c r="E39" s="24"/>
      <c r="N39" s="26"/>
    </row>
    <row r="40" spans="1:14" ht="12.75" x14ac:dyDescent="0.2">
      <c r="A40" s="24"/>
      <c r="B40" s="25"/>
      <c r="C40" s="24"/>
      <c r="D40" s="24"/>
      <c r="E40" s="24"/>
      <c r="N40" s="26"/>
    </row>
    <row r="41" spans="1:14" ht="12.75" x14ac:dyDescent="0.2">
      <c r="A41" s="24"/>
      <c r="B41" s="25"/>
      <c r="C41" s="24"/>
      <c r="D41" s="24"/>
      <c r="E41" s="24"/>
      <c r="N41" s="26"/>
    </row>
    <row r="42" spans="1:14" ht="12.75" x14ac:dyDescent="0.2">
      <c r="A42" s="24"/>
      <c r="B42" s="25"/>
      <c r="C42" s="24"/>
      <c r="D42" s="24"/>
      <c r="E42" s="24"/>
      <c r="N42" s="26"/>
    </row>
    <row r="43" spans="1:14" ht="12.75" x14ac:dyDescent="0.2">
      <c r="A43" s="24"/>
      <c r="B43" s="25"/>
      <c r="C43" s="24"/>
      <c r="D43" s="24"/>
      <c r="E43" s="24"/>
      <c r="N43" s="26"/>
    </row>
    <row r="44" spans="1:14" ht="12.75" x14ac:dyDescent="0.2">
      <c r="A44" s="24"/>
      <c r="B44" s="25"/>
      <c r="C44" s="24"/>
      <c r="D44" s="24"/>
      <c r="E44" s="24"/>
      <c r="N44" s="26"/>
    </row>
    <row r="45" spans="1:14" ht="12.75" x14ac:dyDescent="0.2">
      <c r="A45" s="24"/>
      <c r="B45" s="25"/>
      <c r="C45" s="24"/>
      <c r="D45" s="24"/>
      <c r="E45" s="24"/>
      <c r="N45" s="26"/>
    </row>
    <row r="46" spans="1:14" ht="12.75"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ht="12.75"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ht="12.75" x14ac:dyDescent="0.2">
      <c r="A59" s="12" t="s">
        <v>23</v>
      </c>
      <c r="B59" s="30">
        <v>0</v>
      </c>
      <c r="C59" s="30">
        <v>0</v>
      </c>
      <c r="D59" s="13">
        <v>0</v>
      </c>
      <c r="E59" s="14">
        <f>(D59/D$65)*100</f>
        <v>0</v>
      </c>
      <c r="F59" s="28"/>
      <c r="G59" s="28"/>
      <c r="H59" s="29"/>
    </row>
    <row r="60" spans="1:14" ht="12.75" x14ac:dyDescent="0.2">
      <c r="A60" s="31" t="s">
        <v>24</v>
      </c>
      <c r="B60" s="32">
        <v>1</v>
      </c>
      <c r="C60" s="32">
        <v>9</v>
      </c>
      <c r="D60" s="33">
        <v>10</v>
      </c>
      <c r="E60" s="34">
        <f>(D60/D$65)*100</f>
        <v>47.619047619047613</v>
      </c>
      <c r="F60" s="28"/>
      <c r="G60" s="28"/>
      <c r="H60" s="29"/>
    </row>
    <row r="61" spans="1:14" ht="12.75" x14ac:dyDescent="0.2">
      <c r="A61" s="12" t="s">
        <v>25</v>
      </c>
      <c r="B61" s="30">
        <v>0</v>
      </c>
      <c r="C61" s="30">
        <v>6</v>
      </c>
      <c r="D61" s="23">
        <v>6</v>
      </c>
      <c r="E61" s="14">
        <f>(D61/D$65)*100</f>
        <v>28.571428571428569</v>
      </c>
      <c r="F61" s="28"/>
      <c r="G61" s="28"/>
      <c r="H61" s="29"/>
    </row>
    <row r="62" spans="1:14" ht="12.75" x14ac:dyDescent="0.2">
      <c r="A62" s="31" t="s">
        <v>26</v>
      </c>
      <c r="B62" s="32">
        <v>1</v>
      </c>
      <c r="C62" s="32">
        <v>4</v>
      </c>
      <c r="D62" s="33">
        <v>5</v>
      </c>
      <c r="E62" s="34">
        <f>(D62/D$65)*100</f>
        <v>23.809523809523807</v>
      </c>
      <c r="F62" s="28"/>
      <c r="G62" s="28"/>
      <c r="H62" s="29"/>
    </row>
    <row r="63" spans="1:14" ht="12.75" x14ac:dyDescent="0.2">
      <c r="A63" s="12" t="s">
        <v>27</v>
      </c>
      <c r="B63" s="30">
        <v>0</v>
      </c>
      <c r="C63" s="30">
        <v>0</v>
      </c>
      <c r="D63" s="23">
        <v>0</v>
      </c>
      <c r="E63" s="14">
        <f>(D63/D$65)*100</f>
        <v>0</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2</v>
      </c>
      <c r="C65" s="6">
        <f>SUM(C59:C64)</f>
        <v>19</v>
      </c>
      <c r="D65" s="6">
        <f>SUM(D59:D64)</f>
        <v>21</v>
      </c>
      <c r="E65" s="16">
        <f>SUM(E59:E64)</f>
        <v>99.999999999999986</v>
      </c>
      <c r="F65" s="28"/>
      <c r="G65" s="28"/>
      <c r="H65" s="29"/>
    </row>
    <row r="66" spans="1:14" ht="12.75" x14ac:dyDescent="0.2">
      <c r="A66" s="91" t="s">
        <v>29</v>
      </c>
      <c r="B66" s="91"/>
      <c r="C66" s="91"/>
      <c r="D66" s="91"/>
      <c r="E66" s="91"/>
      <c r="F66" s="28"/>
      <c r="G66" s="28"/>
      <c r="H66" s="29"/>
    </row>
    <row r="67" spans="1:14" ht="12.75" x14ac:dyDescent="0.2">
      <c r="A67" s="35"/>
      <c r="B67" s="35"/>
      <c r="C67" s="35"/>
      <c r="D67" s="35"/>
      <c r="E67" s="35"/>
      <c r="F67" s="28"/>
      <c r="G67" s="28"/>
      <c r="H67" s="29"/>
    </row>
    <row r="68" spans="1:14" ht="12.75" x14ac:dyDescent="0.2">
      <c r="A68" s="35"/>
      <c r="B68" s="35"/>
      <c r="C68" s="35"/>
      <c r="D68" s="35"/>
      <c r="E68" s="35"/>
      <c r="F68" s="28"/>
      <c r="G68" s="28"/>
      <c r="H68" s="29"/>
    </row>
    <row r="69" spans="1:14" ht="12.75" x14ac:dyDescent="0.2">
      <c r="A69" s="27"/>
      <c r="B69" s="27"/>
      <c r="C69" s="27"/>
      <c r="D69" s="27"/>
      <c r="E69" s="27"/>
      <c r="F69" s="28"/>
      <c r="G69" s="28"/>
      <c r="H69" s="29"/>
    </row>
    <row r="70" spans="1:14" ht="12.75" x14ac:dyDescent="0.2">
      <c r="A70" s="27"/>
      <c r="B70" s="27"/>
      <c r="C70" s="27"/>
      <c r="D70" s="27"/>
      <c r="E70" s="27"/>
      <c r="F70" s="28"/>
      <c r="G70" s="28"/>
      <c r="H70" s="29"/>
    </row>
    <row r="71" spans="1:14" ht="12.75" x14ac:dyDescent="0.2">
      <c r="A71" s="27"/>
      <c r="B71" s="27"/>
      <c r="C71" s="27"/>
      <c r="D71" s="27"/>
      <c r="E71" s="27"/>
      <c r="F71" s="28"/>
      <c r="G71" s="28"/>
      <c r="H71" s="29"/>
    </row>
    <row r="72" spans="1:14" ht="29.25" customHeight="1" x14ac:dyDescent="0.2">
      <c r="F72" s="28"/>
      <c r="G72" s="28"/>
      <c r="H72" s="29"/>
    </row>
    <row r="73" spans="1:14" ht="12.75" x14ac:dyDescent="0.2">
      <c r="F73" s="28"/>
      <c r="G73" s="28"/>
      <c r="H73" s="29"/>
    </row>
    <row r="74" spans="1:14" ht="12.75" x14ac:dyDescent="0.2">
      <c r="F74" s="28"/>
      <c r="G74" s="28"/>
      <c r="H74" s="29"/>
    </row>
    <row r="75" spans="1:14" ht="12.75" x14ac:dyDescent="0.2">
      <c r="F75" s="28"/>
      <c r="G75" s="28"/>
      <c r="H75" s="29"/>
    </row>
    <row r="76" spans="1:14" ht="12.75" x14ac:dyDescent="0.2">
      <c r="F76" s="28"/>
      <c r="G76" s="28"/>
      <c r="H76" s="29"/>
    </row>
    <row r="77" spans="1:14" ht="12.75" x14ac:dyDescent="0.2">
      <c r="F77" s="28"/>
      <c r="G77" s="28"/>
      <c r="H77" s="29"/>
    </row>
    <row r="78" spans="1:14" ht="12.75" x14ac:dyDescent="0.2">
      <c r="F78" s="28"/>
      <c r="G78" s="29"/>
      <c r="H78" s="29"/>
      <c r="M78" s="11"/>
      <c r="N78" s="11"/>
    </row>
    <row r="79" spans="1:14" ht="12.75" x14ac:dyDescent="0.2">
      <c r="F79" s="28"/>
      <c r="G79" s="29"/>
      <c r="H79" s="29"/>
      <c r="K79" s="11"/>
      <c r="L79" s="11"/>
      <c r="M79" s="11"/>
      <c r="N79" s="11"/>
    </row>
    <row r="80" spans="1:14" ht="12.75" x14ac:dyDescent="0.2">
      <c r="K80" s="11"/>
      <c r="L80" s="11"/>
    </row>
    <row r="81" spans="1:14" ht="12.75" x14ac:dyDescent="0.2">
      <c r="K81" s="11"/>
      <c r="L81" s="11"/>
    </row>
    <row r="82" spans="1:14" ht="12.75" x14ac:dyDescent="0.2">
      <c r="K82" s="11"/>
      <c r="L82" s="11"/>
      <c r="N82" s="2">
        <f>SUM(N78:N81)</f>
        <v>0</v>
      </c>
    </row>
    <row r="83" spans="1:14" ht="12.75" x14ac:dyDescent="0.2">
      <c r="K83" s="11"/>
      <c r="L83" s="11"/>
    </row>
    <row r="84" spans="1:14" ht="12.75" x14ac:dyDescent="0.2">
      <c r="K84" s="11"/>
      <c r="L84" s="11"/>
    </row>
    <row r="85" spans="1:14" ht="12.75" x14ac:dyDescent="0.2">
      <c r="A85" s="35"/>
      <c r="B85" s="35"/>
      <c r="C85" s="35"/>
      <c r="D85" s="35"/>
      <c r="E85" s="35"/>
      <c r="K85" s="11"/>
      <c r="L85" s="11"/>
    </row>
    <row r="86" spans="1:14" ht="15.75" customHeight="1" x14ac:dyDescent="0.2">
      <c r="A86" s="92" t="s">
        <v>30</v>
      </c>
      <c r="B86" s="92"/>
      <c r="C86" s="92"/>
      <c r="D86" s="92"/>
      <c r="E86" s="92"/>
      <c r="K86" s="11"/>
      <c r="L86" s="11"/>
    </row>
    <row r="87" spans="1:14" ht="12.75" x14ac:dyDescent="0.2">
      <c r="A87" s="92"/>
      <c r="B87" s="92"/>
      <c r="C87" s="92"/>
      <c r="D87" s="92"/>
      <c r="E87" s="92"/>
      <c r="K87" s="11"/>
      <c r="L87" s="11"/>
    </row>
    <row r="88" spans="1:14" ht="12.75" x14ac:dyDescent="0.2">
      <c r="A88" s="35"/>
      <c r="B88" s="35"/>
      <c r="C88" s="35"/>
      <c r="D88" s="35"/>
      <c r="E88" s="35"/>
      <c r="K88" s="11"/>
      <c r="L88" s="11"/>
    </row>
    <row r="89" spans="1:14" ht="12.75"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ht="12.75" x14ac:dyDescent="0.2">
      <c r="A92" s="36" t="s">
        <v>32</v>
      </c>
      <c r="B92" s="30">
        <v>0</v>
      </c>
      <c r="C92" s="30">
        <v>0</v>
      </c>
      <c r="D92" s="37">
        <v>0</v>
      </c>
      <c r="E92" s="14">
        <f t="shared" ref="E92:E97" si="0">(D92/D$98)*100</f>
        <v>0</v>
      </c>
      <c r="K92" s="11"/>
      <c r="L92" s="11"/>
    </row>
    <row r="93" spans="1:14" ht="12.75" x14ac:dyDescent="0.2">
      <c r="A93" s="38" t="s">
        <v>33</v>
      </c>
      <c r="B93" s="39">
        <v>1</v>
      </c>
      <c r="C93" s="39">
        <v>5</v>
      </c>
      <c r="D93" s="40">
        <v>6</v>
      </c>
      <c r="E93" s="10">
        <f t="shared" si="0"/>
        <v>28.571428571428569</v>
      </c>
      <c r="K93" s="11"/>
      <c r="L93" s="11"/>
    </row>
    <row r="94" spans="1:14" ht="12.75" x14ac:dyDescent="0.2">
      <c r="A94" s="36" t="s">
        <v>34</v>
      </c>
      <c r="B94" s="30">
        <v>0</v>
      </c>
      <c r="C94" s="30">
        <v>8</v>
      </c>
      <c r="D94" s="37">
        <v>8</v>
      </c>
      <c r="E94" s="14">
        <f t="shared" si="0"/>
        <v>38.095238095238095</v>
      </c>
      <c r="K94" s="11"/>
      <c r="L94" s="11"/>
    </row>
    <row r="95" spans="1:14" ht="12.75" x14ac:dyDescent="0.2">
      <c r="A95" s="38" t="s">
        <v>35</v>
      </c>
      <c r="B95" s="39">
        <v>1</v>
      </c>
      <c r="C95" s="39">
        <v>4</v>
      </c>
      <c r="D95" s="40">
        <v>5</v>
      </c>
      <c r="E95" s="10">
        <f t="shared" si="0"/>
        <v>23.809523809523807</v>
      </c>
      <c r="K95" s="11"/>
      <c r="L95" s="11"/>
    </row>
    <row r="96" spans="1:14" ht="12.75" x14ac:dyDescent="0.2">
      <c r="A96" s="36" t="s">
        <v>36</v>
      </c>
      <c r="B96" s="30">
        <v>0</v>
      </c>
      <c r="C96" s="30">
        <v>2</v>
      </c>
      <c r="D96" s="37">
        <v>2</v>
      </c>
      <c r="E96" s="14">
        <f t="shared" si="0"/>
        <v>9.5238095238095237</v>
      </c>
      <c r="K96" s="11"/>
      <c r="L96" s="11"/>
    </row>
    <row r="97" spans="1:12" ht="13.5" thickBot="1" x14ac:dyDescent="0.25">
      <c r="A97" s="38" t="s">
        <v>37</v>
      </c>
      <c r="B97" s="39">
        <v>0</v>
      </c>
      <c r="C97" s="41">
        <v>0</v>
      </c>
      <c r="D97" s="40">
        <v>0</v>
      </c>
      <c r="E97" s="10">
        <f t="shared" si="0"/>
        <v>0</v>
      </c>
      <c r="K97" s="11"/>
      <c r="L97" s="11"/>
    </row>
    <row r="98" spans="1:12" ht="13.5" thickBot="1" x14ac:dyDescent="0.25">
      <c r="A98" s="5" t="s">
        <v>7</v>
      </c>
      <c r="B98" s="42">
        <f>SUM(B92:B97)</f>
        <v>2</v>
      </c>
      <c r="C98" s="42">
        <f>SUM(C92:C97)</f>
        <v>19</v>
      </c>
      <c r="D98" s="6">
        <f>SUM(D92:D97)</f>
        <v>21</v>
      </c>
      <c r="E98" s="7">
        <f>SUM(E92:E97)</f>
        <v>99.999999999999986</v>
      </c>
      <c r="L98" s="11"/>
    </row>
    <row r="99" spans="1:12" ht="37.5" customHeight="1" thickBot="1" x14ac:dyDescent="0.25"/>
    <row r="100" spans="1:12" ht="12.75" x14ac:dyDescent="0.2">
      <c r="A100" s="91" t="s">
        <v>38</v>
      </c>
      <c r="B100" s="91"/>
      <c r="C100" s="91"/>
      <c r="D100" s="91"/>
      <c r="E100" s="9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35"/>
      <c r="B110" s="35"/>
      <c r="C110" s="35"/>
      <c r="D110" s="35"/>
      <c r="E110" s="35"/>
    </row>
    <row r="111" spans="1:12" ht="12.75" x14ac:dyDescent="0.2">
      <c r="A111" s="35"/>
      <c r="B111" s="35"/>
      <c r="C111" s="35"/>
      <c r="D111" s="35"/>
      <c r="E111" s="35"/>
    </row>
    <row r="112" spans="1:12" ht="12.75" x14ac:dyDescent="0.2">
      <c r="A112" s="35"/>
      <c r="B112" s="35"/>
      <c r="C112" s="35"/>
      <c r="D112" s="35"/>
      <c r="E112" s="35"/>
    </row>
    <row r="113" spans="1:5" ht="12.75" x14ac:dyDescent="0.2">
      <c r="A113" s="35"/>
      <c r="B113" s="35"/>
      <c r="C113" s="35"/>
      <c r="D113" s="35"/>
      <c r="E113" s="35"/>
    </row>
    <row r="114" spans="1:5" ht="12.75" x14ac:dyDescent="0.2">
      <c r="A114" s="35"/>
      <c r="B114" s="35"/>
      <c r="C114" s="35"/>
      <c r="D114" s="35"/>
      <c r="E114" s="35"/>
    </row>
    <row r="115" spans="1:5" ht="12.75" x14ac:dyDescent="0.2">
      <c r="A115" s="35"/>
      <c r="B115" s="35"/>
      <c r="C115" s="35"/>
      <c r="D115" s="35"/>
      <c r="E115" s="35"/>
    </row>
    <row r="116" spans="1:5" ht="12.75" x14ac:dyDescent="0.2">
      <c r="A116" s="35"/>
      <c r="B116" s="35"/>
      <c r="C116" s="35"/>
      <c r="D116" s="35"/>
      <c r="E116" s="35"/>
    </row>
    <row r="117" spans="1:5" ht="12.75" x14ac:dyDescent="0.2">
      <c r="A117" s="35"/>
      <c r="B117" s="35"/>
      <c r="C117" s="35"/>
      <c r="D117" s="35"/>
      <c r="E117" s="35"/>
    </row>
    <row r="118" spans="1:5" ht="12.75" x14ac:dyDescent="0.2">
      <c r="A118" s="35"/>
      <c r="B118" s="35"/>
      <c r="C118" s="35"/>
      <c r="D118" s="35"/>
      <c r="E118" s="35"/>
    </row>
    <row r="119" spans="1:5" ht="15.75" customHeight="1" x14ac:dyDescent="0.2">
      <c r="A119" s="92" t="s">
        <v>39</v>
      </c>
      <c r="B119" s="92"/>
      <c r="C119" s="92"/>
      <c r="D119" s="92"/>
      <c r="E119" s="92"/>
    </row>
    <row r="120" spans="1:5" ht="12.7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ht="12.75" x14ac:dyDescent="0.2">
      <c r="A123" s="43" t="s">
        <v>41</v>
      </c>
      <c r="B123" s="25">
        <v>1</v>
      </c>
      <c r="C123" s="25">
        <v>3</v>
      </c>
      <c r="D123" s="44">
        <f>SUM(B123+C123)</f>
        <v>4</v>
      </c>
      <c r="E123" s="14">
        <f t="shared" ref="E123:E130" si="1">(D123/D$131)*100</f>
        <v>19.047619047619047</v>
      </c>
    </row>
    <row r="124" spans="1:5" ht="12.75" x14ac:dyDescent="0.2">
      <c r="A124" s="45" t="s">
        <v>42</v>
      </c>
      <c r="B124" s="46">
        <v>1</v>
      </c>
      <c r="C124" s="46">
        <v>11</v>
      </c>
      <c r="D124" s="47">
        <f t="shared" ref="D124:D129" si="2">SUM(B124:C124)</f>
        <v>12</v>
      </c>
      <c r="E124" s="10">
        <f t="shared" si="1"/>
        <v>57.142857142857139</v>
      </c>
    </row>
    <row r="125" spans="1:5" ht="12.75" x14ac:dyDescent="0.2">
      <c r="A125" s="43" t="s">
        <v>43</v>
      </c>
      <c r="B125" s="25">
        <v>0</v>
      </c>
      <c r="C125" s="25">
        <v>5</v>
      </c>
      <c r="D125" s="48">
        <f t="shared" si="2"/>
        <v>5</v>
      </c>
      <c r="E125" s="14">
        <f t="shared" si="1"/>
        <v>23.809523809523807</v>
      </c>
    </row>
    <row r="126" spans="1:5" ht="15.75" customHeight="1" x14ac:dyDescent="0.2">
      <c r="A126" s="45" t="s">
        <v>44</v>
      </c>
      <c r="B126" s="46">
        <v>0</v>
      </c>
      <c r="C126" s="46">
        <v>0</v>
      </c>
      <c r="D126" s="47">
        <f t="shared" si="2"/>
        <v>0</v>
      </c>
      <c r="E126" s="10">
        <f t="shared" si="1"/>
        <v>0</v>
      </c>
    </row>
    <row r="127" spans="1:5" ht="12.75" x14ac:dyDescent="0.2">
      <c r="A127" s="43" t="s">
        <v>45</v>
      </c>
      <c r="B127" s="25">
        <v>0</v>
      </c>
      <c r="C127" s="25">
        <v>0</v>
      </c>
      <c r="D127" s="48">
        <f t="shared" si="2"/>
        <v>0</v>
      </c>
      <c r="E127" s="14">
        <f t="shared" si="1"/>
        <v>0</v>
      </c>
    </row>
    <row r="128" spans="1:5" ht="12.75" x14ac:dyDescent="0.2">
      <c r="A128" s="45" t="s">
        <v>46</v>
      </c>
      <c r="B128" s="46">
        <v>0</v>
      </c>
      <c r="C128" s="46">
        <v>0</v>
      </c>
      <c r="D128" s="47">
        <f t="shared" si="2"/>
        <v>0</v>
      </c>
      <c r="E128" s="10">
        <f t="shared" si="1"/>
        <v>0</v>
      </c>
    </row>
    <row r="129" spans="1:5" ht="12.75" x14ac:dyDescent="0.2">
      <c r="A129" s="43" t="s">
        <v>47</v>
      </c>
      <c r="B129" s="25">
        <v>0</v>
      </c>
      <c r="C129" s="25">
        <v>0</v>
      </c>
      <c r="D129" s="48">
        <f t="shared" si="2"/>
        <v>0</v>
      </c>
      <c r="E129" s="14">
        <f t="shared" si="1"/>
        <v>0</v>
      </c>
    </row>
    <row r="130" spans="1:5" ht="13.5" thickBot="1" x14ac:dyDescent="0.25">
      <c r="A130" s="8" t="s">
        <v>28</v>
      </c>
      <c r="B130" s="46">
        <v>0</v>
      </c>
      <c r="C130" s="46">
        <v>0</v>
      </c>
      <c r="D130" s="47">
        <v>0</v>
      </c>
      <c r="E130" s="10">
        <f t="shared" si="1"/>
        <v>0</v>
      </c>
    </row>
    <row r="131" spans="1:5" ht="13.5" thickBot="1" x14ac:dyDescent="0.25">
      <c r="A131" s="5" t="s">
        <v>7</v>
      </c>
      <c r="B131" s="6">
        <f>SUM(B123:B130)</f>
        <v>2</v>
      </c>
      <c r="C131" s="6">
        <f>SUM(C123:C130)</f>
        <v>19</v>
      </c>
      <c r="D131" s="6">
        <f>SUM(D123:D130)</f>
        <v>21</v>
      </c>
      <c r="E131" s="7">
        <f>SUM(E123:E130)</f>
        <v>100</v>
      </c>
    </row>
    <row r="132" spans="1:5" ht="13.5" thickBot="1" x14ac:dyDescent="0.25"/>
    <row r="133" spans="1:5" ht="12.75" x14ac:dyDescent="0.2">
      <c r="A133" s="91" t="s">
        <v>48</v>
      </c>
      <c r="B133" s="91"/>
      <c r="C133" s="91"/>
      <c r="D133" s="91"/>
      <c r="E133" s="91"/>
    </row>
    <row r="134" spans="1:5" ht="12.75" x14ac:dyDescent="0.2"/>
    <row r="135" spans="1:5" ht="12.75" x14ac:dyDescent="0.2"/>
    <row r="136" spans="1:5" ht="12.75" x14ac:dyDescent="0.2"/>
    <row r="137" spans="1:5" ht="12.75" x14ac:dyDescent="0.2"/>
    <row r="138" spans="1:5" ht="12.75" x14ac:dyDescent="0.2"/>
    <row r="139" spans="1:5" ht="12.75" x14ac:dyDescent="0.2">
      <c r="A139" s="35"/>
      <c r="B139" s="35"/>
      <c r="C139" s="35"/>
      <c r="D139" s="35"/>
      <c r="E139" s="35"/>
    </row>
    <row r="140" spans="1:5" ht="12.75" x14ac:dyDescent="0.2">
      <c r="B140" s="35"/>
      <c r="C140" s="35"/>
      <c r="D140" s="35"/>
      <c r="E140" s="35"/>
    </row>
    <row r="141" spans="1:5" ht="12.75" x14ac:dyDescent="0.2">
      <c r="A141" s="35"/>
      <c r="B141" s="35"/>
      <c r="C141" s="35"/>
      <c r="D141" s="35"/>
      <c r="E141" s="35"/>
    </row>
    <row r="142" spans="1:5" ht="12.7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ht="12.75" x14ac:dyDescent="0.2">
      <c r="A149" s="35"/>
      <c r="B149" s="35"/>
      <c r="C149" s="35"/>
      <c r="D149" s="35"/>
      <c r="E149" s="35"/>
    </row>
    <row r="150" spans="1:5" ht="12.75" x14ac:dyDescent="0.2">
      <c r="A150" s="35"/>
      <c r="B150" s="35"/>
      <c r="C150" s="35"/>
      <c r="D150" s="35"/>
      <c r="E150" s="35"/>
    </row>
    <row r="151" spans="1:5" ht="15.75" customHeight="1" x14ac:dyDescent="0.2">
      <c r="A151" s="93" t="s">
        <v>49</v>
      </c>
      <c r="B151" s="93"/>
      <c r="C151" s="93"/>
      <c r="D151" s="93"/>
      <c r="E151" s="93"/>
    </row>
    <row r="152" spans="1:5" ht="12.7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ht="12.75" x14ac:dyDescent="0.2">
      <c r="A156" s="12" t="s">
        <v>51</v>
      </c>
      <c r="B156" s="30">
        <v>0</v>
      </c>
      <c r="C156" s="30">
        <v>8</v>
      </c>
      <c r="D156" s="13">
        <f>SUM(B156+C156)</f>
        <v>8</v>
      </c>
      <c r="E156" s="14">
        <f t="shared" ref="E156:E163" si="3">(D156/D$164)*100</f>
        <v>38.095238095238095</v>
      </c>
    </row>
    <row r="157" spans="1:5" ht="12.75" x14ac:dyDescent="0.2">
      <c r="A157" s="50" t="s">
        <v>52</v>
      </c>
      <c r="B157" s="39">
        <v>1</v>
      </c>
      <c r="C157" s="39">
        <v>3</v>
      </c>
      <c r="D157" s="9">
        <f>SUM(B157:C157)</f>
        <v>4</v>
      </c>
      <c r="E157" s="10">
        <f t="shared" si="3"/>
        <v>19.047619047619047</v>
      </c>
    </row>
    <row r="158" spans="1:5" ht="12.75" x14ac:dyDescent="0.2">
      <c r="A158" s="12" t="s">
        <v>53</v>
      </c>
      <c r="B158" s="30">
        <v>0</v>
      </c>
      <c r="C158" s="30">
        <v>0</v>
      </c>
      <c r="D158" s="23">
        <f t="shared" ref="D158:D163" si="4">SUM(B158:C158)</f>
        <v>0</v>
      </c>
      <c r="E158" s="14">
        <f t="shared" si="3"/>
        <v>0</v>
      </c>
    </row>
    <row r="159" spans="1:5" ht="12.75" x14ac:dyDescent="0.2">
      <c r="A159" s="50" t="s">
        <v>54</v>
      </c>
      <c r="B159" s="39">
        <v>1</v>
      </c>
      <c r="C159" s="39">
        <v>8</v>
      </c>
      <c r="D159" s="9">
        <f t="shared" si="4"/>
        <v>9</v>
      </c>
      <c r="E159" s="10">
        <f t="shared" si="3"/>
        <v>42.857142857142854</v>
      </c>
    </row>
    <row r="160" spans="1:5" ht="12.75" x14ac:dyDescent="0.2">
      <c r="A160" s="51" t="s">
        <v>55</v>
      </c>
      <c r="B160" s="52">
        <v>0</v>
      </c>
      <c r="C160" s="52">
        <v>0</v>
      </c>
      <c r="D160" s="53">
        <f t="shared" si="4"/>
        <v>0</v>
      </c>
      <c r="E160" s="54">
        <f t="shared" si="3"/>
        <v>0</v>
      </c>
    </row>
    <row r="161" spans="1:5" ht="12.75" x14ac:dyDescent="0.2">
      <c r="A161" s="8" t="s">
        <v>56</v>
      </c>
      <c r="B161" s="39">
        <v>0</v>
      </c>
      <c r="C161" s="39">
        <v>0</v>
      </c>
      <c r="D161" s="9">
        <f t="shared" si="4"/>
        <v>0</v>
      </c>
      <c r="E161" s="10">
        <f t="shared" si="3"/>
        <v>0</v>
      </c>
    </row>
    <row r="162" spans="1:5" ht="12.75" x14ac:dyDescent="0.2">
      <c r="A162" s="12" t="s">
        <v>57</v>
      </c>
      <c r="B162" s="30">
        <v>0</v>
      </c>
      <c r="C162" s="30">
        <v>0</v>
      </c>
      <c r="D162" s="23">
        <v>0</v>
      </c>
      <c r="E162" s="14">
        <f t="shared" si="3"/>
        <v>0</v>
      </c>
    </row>
    <row r="163" spans="1:5" ht="13.5" thickBot="1" x14ac:dyDescent="0.25">
      <c r="A163" s="55" t="s">
        <v>28</v>
      </c>
      <c r="B163" s="39">
        <v>0</v>
      </c>
      <c r="C163" s="39">
        <v>0</v>
      </c>
      <c r="D163" s="9">
        <f t="shared" si="4"/>
        <v>0</v>
      </c>
      <c r="E163" s="10">
        <f t="shared" si="3"/>
        <v>0</v>
      </c>
    </row>
    <row r="164" spans="1:5" ht="13.5" thickBot="1" x14ac:dyDescent="0.25">
      <c r="A164" s="5" t="s">
        <v>7</v>
      </c>
      <c r="B164" s="6">
        <f>SUM(B156:B163)</f>
        <v>2</v>
      </c>
      <c r="C164" s="6">
        <f>SUM(C156:C163)</f>
        <v>19</v>
      </c>
      <c r="D164" s="6">
        <f>SUM(D156:D163)</f>
        <v>21</v>
      </c>
      <c r="E164" s="7">
        <f>SUM(E156:E163)</f>
        <v>100</v>
      </c>
    </row>
    <row r="165" spans="1:5" ht="12.75" x14ac:dyDescent="0.2">
      <c r="A165" s="91" t="s">
        <v>58</v>
      </c>
      <c r="B165" s="91"/>
      <c r="C165" s="91"/>
      <c r="D165" s="91"/>
      <c r="E165" s="91"/>
    </row>
    <row r="166" spans="1:5" ht="12.75" x14ac:dyDescent="0.2">
      <c r="A166" s="35"/>
      <c r="B166" s="35"/>
      <c r="C166" s="35"/>
      <c r="D166" s="35"/>
      <c r="E166" s="35"/>
    </row>
    <row r="167" spans="1:5" ht="15.75" x14ac:dyDescent="0.2">
      <c r="A167" s="1"/>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94" t="s">
        <v>59</v>
      </c>
      <c r="B180" s="94"/>
      <c r="C180" s="94"/>
      <c r="D180" s="94"/>
      <c r="E180" s="94"/>
    </row>
    <row r="181" spans="1:5" ht="13.5" customHeight="1" thickBot="1" x14ac:dyDescent="0.25">
      <c r="A181" s="95" t="s">
        <v>103</v>
      </c>
      <c r="B181" s="95"/>
      <c r="C181" s="95"/>
      <c r="D181" s="95"/>
      <c r="E181" s="95"/>
    </row>
    <row r="182" spans="1:5" ht="13.5" thickBot="1" x14ac:dyDescent="0.25">
      <c r="A182" s="56" t="s">
        <v>61</v>
      </c>
      <c r="B182" s="57" t="s">
        <v>5</v>
      </c>
      <c r="C182" s="57" t="s">
        <v>6</v>
      </c>
      <c r="D182" s="57" t="s">
        <v>7</v>
      </c>
      <c r="E182" s="58" t="s">
        <v>8</v>
      </c>
    </row>
    <row r="183" spans="1:5" ht="12.75" x14ac:dyDescent="0.2">
      <c r="A183" s="18" t="s">
        <v>62</v>
      </c>
      <c r="B183" s="59">
        <v>2</v>
      </c>
      <c r="C183" s="59">
        <v>19</v>
      </c>
      <c r="D183" s="59">
        <f>B183+C183</f>
        <v>21</v>
      </c>
      <c r="E183" s="60">
        <f t="shared" ref="E183:E193" si="5">D183/$D$194*100</f>
        <v>100</v>
      </c>
    </row>
    <row r="184" spans="1:5" ht="12.75" x14ac:dyDescent="0.2">
      <c r="A184" s="20" t="s">
        <v>63</v>
      </c>
      <c r="B184" s="17">
        <v>0</v>
      </c>
      <c r="C184" s="17">
        <v>0</v>
      </c>
      <c r="D184" s="17">
        <f t="shared" ref="D184:D193" si="6">B184+C184</f>
        <v>0</v>
      </c>
      <c r="E184" s="61">
        <f t="shared" si="5"/>
        <v>0</v>
      </c>
    </row>
    <row r="185" spans="1:5" ht="12.75" x14ac:dyDescent="0.2">
      <c r="A185" s="62" t="s">
        <v>64</v>
      </c>
      <c r="B185" s="63">
        <v>0</v>
      </c>
      <c r="C185" s="63">
        <v>0</v>
      </c>
      <c r="D185" s="59">
        <f t="shared" si="6"/>
        <v>0</v>
      </c>
      <c r="E185" s="60">
        <f t="shared" si="5"/>
        <v>0</v>
      </c>
    </row>
    <row r="186" spans="1:5" ht="12.75" x14ac:dyDescent="0.2">
      <c r="A186" s="20" t="s">
        <v>65</v>
      </c>
      <c r="B186" s="17">
        <v>0</v>
      </c>
      <c r="C186" s="17">
        <v>0</v>
      </c>
      <c r="D186" s="17">
        <f t="shared" si="6"/>
        <v>0</v>
      </c>
      <c r="E186" s="61">
        <f t="shared" si="5"/>
        <v>0</v>
      </c>
    </row>
    <row r="187" spans="1:5" ht="12.75" x14ac:dyDescent="0.2">
      <c r="A187" s="62" t="s">
        <v>66</v>
      </c>
      <c r="B187" s="63">
        <v>0</v>
      </c>
      <c r="C187" s="63">
        <v>0</v>
      </c>
      <c r="D187" s="59">
        <f t="shared" si="6"/>
        <v>0</v>
      </c>
      <c r="E187" s="60">
        <f t="shared" si="5"/>
        <v>0</v>
      </c>
    </row>
    <row r="188" spans="1:5" ht="12.75" x14ac:dyDescent="0.2">
      <c r="A188" s="20" t="s">
        <v>67</v>
      </c>
      <c r="B188" s="17">
        <v>0</v>
      </c>
      <c r="C188" s="17">
        <v>0</v>
      </c>
      <c r="D188" s="17">
        <f t="shared" si="6"/>
        <v>0</v>
      </c>
      <c r="E188" s="61">
        <f t="shared" si="5"/>
        <v>0</v>
      </c>
    </row>
    <row r="189" spans="1:5" ht="12.75" x14ac:dyDescent="0.2">
      <c r="A189" s="18" t="s">
        <v>68</v>
      </c>
      <c r="B189" s="59">
        <v>0</v>
      </c>
      <c r="C189" s="59">
        <v>0</v>
      </c>
      <c r="D189" s="59">
        <f>SUM(B189+C189)</f>
        <v>0</v>
      </c>
      <c r="E189" s="60">
        <f t="shared" si="5"/>
        <v>0</v>
      </c>
    </row>
    <row r="190" spans="1:5" ht="12.75" x14ac:dyDescent="0.2">
      <c r="A190" s="20" t="s">
        <v>69</v>
      </c>
      <c r="B190" s="17">
        <v>0</v>
      </c>
      <c r="C190" s="17">
        <v>0</v>
      </c>
      <c r="D190" s="17">
        <f>SUM(B190+C190)</f>
        <v>0</v>
      </c>
      <c r="E190" s="61">
        <f t="shared" si="5"/>
        <v>0</v>
      </c>
    </row>
    <row r="191" spans="1:5" ht="12.75" x14ac:dyDescent="0.2">
      <c r="A191" s="18" t="s">
        <v>70</v>
      </c>
      <c r="B191" s="59">
        <v>0</v>
      </c>
      <c r="C191" s="59">
        <v>0</v>
      </c>
      <c r="D191" s="59">
        <v>0</v>
      </c>
      <c r="E191" s="60">
        <f t="shared" si="5"/>
        <v>0</v>
      </c>
    </row>
    <row r="192" spans="1:5" ht="12.75" x14ac:dyDescent="0.2">
      <c r="A192" s="20" t="s">
        <v>71</v>
      </c>
      <c r="B192" s="17">
        <v>0</v>
      </c>
      <c r="C192" s="17">
        <v>0</v>
      </c>
      <c r="D192" s="17">
        <f>SUM(B192+C192)</f>
        <v>0</v>
      </c>
      <c r="E192" s="61">
        <f t="shared" si="5"/>
        <v>0</v>
      </c>
    </row>
    <row r="193" spans="1:5" ht="13.5" thickBot="1" x14ac:dyDescent="0.25">
      <c r="A193" s="62" t="s">
        <v>72</v>
      </c>
      <c r="B193" s="63">
        <v>0</v>
      </c>
      <c r="C193" s="63">
        <v>0</v>
      </c>
      <c r="D193" s="59">
        <f t="shared" si="6"/>
        <v>0</v>
      </c>
      <c r="E193" s="60">
        <f t="shared" si="5"/>
        <v>0</v>
      </c>
    </row>
    <row r="194" spans="1:5" ht="13.5" thickBot="1" x14ac:dyDescent="0.25">
      <c r="A194" s="56" t="s">
        <v>7</v>
      </c>
      <c r="B194" s="57">
        <f>SUM(B183:B193)</f>
        <v>2</v>
      </c>
      <c r="C194" s="57">
        <f>SUM(C183:C193)</f>
        <v>19</v>
      </c>
      <c r="D194" s="57">
        <f>SUM(D183:D193)</f>
        <v>21</v>
      </c>
      <c r="E194" s="58">
        <f>SUM(E183:E193)</f>
        <v>100</v>
      </c>
    </row>
    <row r="195" spans="1:5" ht="12.75" x14ac:dyDescent="0.2">
      <c r="A195" s="35"/>
      <c r="B195" s="35"/>
      <c r="C195" s="35"/>
      <c r="D195" s="35"/>
      <c r="E195" s="35"/>
    </row>
    <row r="196" spans="1:5" ht="15.75" customHeight="1" x14ac:dyDescent="0.2">
      <c r="A196" s="92" t="s">
        <v>104</v>
      </c>
      <c r="B196" s="92"/>
      <c r="C196" s="92"/>
      <c r="D196" s="92"/>
      <c r="E196" s="92"/>
    </row>
    <row r="197" spans="1:5" ht="12.7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ht="12.75" x14ac:dyDescent="0.2">
      <c r="A200" s="12" t="s">
        <v>75</v>
      </c>
      <c r="B200" s="25">
        <v>2</v>
      </c>
      <c r="C200" s="25">
        <v>19</v>
      </c>
      <c r="D200" s="44">
        <v>21</v>
      </c>
      <c r="E200" s="14">
        <f>(D200/D$203)*100</f>
        <v>100</v>
      </c>
    </row>
    <row r="201" spans="1:5" ht="12.7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2</v>
      </c>
      <c r="C203" s="6">
        <f>SUM(C200:C202)</f>
        <v>19</v>
      </c>
      <c r="D203" s="6">
        <f>SUM(D200:D202)</f>
        <v>21</v>
      </c>
      <c r="E203" s="16">
        <f>SUM(E200:E202)</f>
        <v>100</v>
      </c>
    </row>
    <row r="204" spans="1:5" ht="12.75" x14ac:dyDescent="0.2">
      <c r="A204" s="35"/>
      <c r="B204" s="35"/>
      <c r="C204" s="35"/>
      <c r="D204" s="35"/>
      <c r="E204" s="35"/>
    </row>
    <row r="205" spans="1:5" ht="12.75" x14ac:dyDescent="0.2">
      <c r="A205" s="35"/>
      <c r="B205" s="35"/>
      <c r="C205" s="35"/>
      <c r="D205" s="35"/>
      <c r="E205" s="35"/>
    </row>
    <row r="206" spans="1:5" ht="13.5" thickBot="1" x14ac:dyDescent="0.25">
      <c r="A206" s="35"/>
      <c r="B206" s="35"/>
      <c r="C206" s="35"/>
      <c r="D206" s="35"/>
      <c r="E206" s="35"/>
    </row>
    <row r="207" spans="1:5" ht="12.75" x14ac:dyDescent="0.2">
      <c r="A207" s="91" t="s">
        <v>77</v>
      </c>
      <c r="B207" s="91"/>
      <c r="C207" s="91"/>
      <c r="D207" s="91"/>
      <c r="E207" s="91"/>
    </row>
    <row r="208" spans="1:5" ht="12.75" x14ac:dyDescent="0.2"/>
    <row r="209" spans="1:5" ht="12.75" x14ac:dyDescent="0.2">
      <c r="A209" s="35"/>
      <c r="B209" s="35"/>
      <c r="C209" s="35"/>
      <c r="D209" s="35"/>
      <c r="E209" s="35"/>
    </row>
    <row r="210" spans="1:5" ht="12.75" x14ac:dyDescent="0.2">
      <c r="A210" s="35"/>
      <c r="B210" s="35"/>
      <c r="C210" s="35"/>
      <c r="D210" s="35"/>
      <c r="E210" s="35"/>
    </row>
    <row r="211" spans="1:5" ht="12.75" x14ac:dyDescent="0.2">
      <c r="A211" s="35"/>
      <c r="B211" s="35"/>
      <c r="C211" s="35"/>
      <c r="D211" s="35"/>
      <c r="E211" s="35"/>
    </row>
    <row r="212" spans="1:5" ht="12.75" x14ac:dyDescent="0.2">
      <c r="A212" s="35"/>
      <c r="B212" s="35"/>
      <c r="C212" s="35"/>
      <c r="D212" s="35"/>
      <c r="E212" s="35"/>
    </row>
    <row r="213" spans="1:5" ht="12.75" x14ac:dyDescent="0.2">
      <c r="A213" s="35"/>
      <c r="B213" s="35"/>
      <c r="C213" s="35"/>
      <c r="D213" s="35"/>
      <c r="E213" s="35"/>
    </row>
    <row r="214" spans="1:5" ht="12.75" x14ac:dyDescent="0.2">
      <c r="A214" s="35"/>
      <c r="B214" s="35"/>
      <c r="C214" s="35"/>
      <c r="D214" s="35"/>
      <c r="E214" s="35"/>
    </row>
    <row r="215" spans="1:5" ht="12.75" x14ac:dyDescent="0.2">
      <c r="A215" s="35"/>
      <c r="B215" s="35"/>
      <c r="C215" s="35"/>
      <c r="D215" s="35"/>
      <c r="E215" s="35"/>
    </row>
    <row r="216" spans="1:5" ht="12.75" x14ac:dyDescent="0.2">
      <c r="A216" s="35"/>
      <c r="B216" s="35"/>
      <c r="C216" s="35"/>
      <c r="D216" s="35"/>
      <c r="E216" s="35"/>
    </row>
    <row r="217" spans="1:5" ht="12.75" x14ac:dyDescent="0.2">
      <c r="A217" s="35"/>
      <c r="B217" s="35"/>
      <c r="C217" s="35"/>
      <c r="D217" s="35"/>
      <c r="E217" s="35"/>
    </row>
    <row r="218" spans="1:5" ht="12.75" x14ac:dyDescent="0.2">
      <c r="A218" s="35"/>
      <c r="B218" s="35"/>
      <c r="C218" s="35"/>
      <c r="D218" s="35"/>
      <c r="E218" s="35"/>
    </row>
    <row r="219" spans="1:5" ht="12.7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ht="12.75" x14ac:dyDescent="0.2">
      <c r="A222" s="35" t="s">
        <v>78</v>
      </c>
      <c r="B222" s="35"/>
      <c r="C222" s="35"/>
      <c r="D222" s="35"/>
      <c r="E222" s="35"/>
    </row>
    <row r="223" spans="1:5" ht="12.75" x14ac:dyDescent="0.2"/>
    <row r="224" spans="1:5" ht="12.75" customHeight="1" x14ac:dyDescent="0.2">
      <c r="A224" s="87" t="s">
        <v>105</v>
      </c>
      <c r="B224" s="87"/>
      <c r="C224" s="87"/>
      <c r="D224" s="87"/>
      <c r="E224" s="87"/>
    </row>
    <row r="225" spans="1:5" ht="12.7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ht="12.75" x14ac:dyDescent="0.2">
      <c r="A228" s="66" t="s">
        <v>82</v>
      </c>
      <c r="B228" s="37">
        <v>1</v>
      </c>
      <c r="C228" s="37">
        <v>3</v>
      </c>
      <c r="D228" s="37">
        <f>SUM(B228:C228)</f>
        <v>4</v>
      </c>
      <c r="E228" s="14">
        <f>(D228/D$230)*100</f>
        <v>19.047619047619047</v>
      </c>
    </row>
    <row r="229" spans="1:5" ht="13.5" thickBot="1" x14ac:dyDescent="0.25">
      <c r="A229" s="67" t="s">
        <v>83</v>
      </c>
      <c r="B229" s="33">
        <v>1</v>
      </c>
      <c r="C229" s="33">
        <v>16</v>
      </c>
      <c r="D229" s="33">
        <v>17</v>
      </c>
      <c r="E229" s="34">
        <f>(D229/D$230)*100</f>
        <v>80.952380952380949</v>
      </c>
    </row>
    <row r="230" spans="1:5" ht="13.5" thickBot="1" x14ac:dyDescent="0.25">
      <c r="A230" s="5" t="s">
        <v>7</v>
      </c>
      <c r="B230" s="6">
        <f>B228+B229</f>
        <v>2</v>
      </c>
      <c r="C230" s="6">
        <f>C229+C228</f>
        <v>19</v>
      </c>
      <c r="D230" s="6">
        <f>D229+D228</f>
        <v>21</v>
      </c>
      <c r="E230" s="16">
        <f>SUM(E228:E229)</f>
        <v>100</v>
      </c>
    </row>
    <row r="231" spans="1:5" ht="12.75" x14ac:dyDescent="0.2">
      <c r="A231" s="88" t="s">
        <v>84</v>
      </c>
      <c r="B231" s="88"/>
      <c r="C231" s="88"/>
      <c r="D231" s="88"/>
      <c r="E231" s="8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35"/>
      <c r="B246" s="35"/>
      <c r="C246" s="35"/>
      <c r="D246" s="35"/>
      <c r="E246" s="35"/>
    </row>
    <row r="247" spans="1:5" ht="12.75" x14ac:dyDescent="0.2">
      <c r="A247" s="35"/>
      <c r="B247" s="35"/>
      <c r="C247" s="35"/>
      <c r="D247" s="35"/>
      <c r="E247" s="35"/>
    </row>
    <row r="248" spans="1:5" ht="12.7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4</v>
      </c>
      <c r="D251" s="13">
        <v>4</v>
      </c>
      <c r="E251" s="14">
        <f>(D251/D$256)*100</f>
        <v>18.181818181818183</v>
      </c>
    </row>
    <row r="252" spans="1:5" ht="12.75" x14ac:dyDescent="0.2">
      <c r="A252" s="31" t="s">
        <v>87</v>
      </c>
      <c r="B252" s="68">
        <v>1</v>
      </c>
      <c r="C252" s="68">
        <v>10</v>
      </c>
      <c r="D252" s="33">
        <v>11</v>
      </c>
      <c r="E252" s="34">
        <f>(D252/D$256)*100</f>
        <v>50</v>
      </c>
    </row>
    <row r="253" spans="1:5" ht="12.75" x14ac:dyDescent="0.2">
      <c r="A253" s="12" t="s">
        <v>88</v>
      </c>
      <c r="B253" s="30">
        <v>0</v>
      </c>
      <c r="C253" s="30">
        <v>7</v>
      </c>
      <c r="D253" s="23">
        <v>7</v>
      </c>
      <c r="E253" s="14">
        <f>(D253/D$256)*100</f>
        <v>31.818181818181817</v>
      </c>
    </row>
    <row r="254" spans="1:5" ht="12.75" x14ac:dyDescent="0.2">
      <c r="A254" s="31" t="s">
        <v>89</v>
      </c>
      <c r="B254" s="32">
        <v>0</v>
      </c>
      <c r="C254" s="32">
        <v>0</v>
      </c>
      <c r="D254" s="33">
        <v>0</v>
      </c>
      <c r="E254" s="34">
        <f>(D254/D$256)*100</f>
        <v>0</v>
      </c>
    </row>
    <row r="255" spans="1:5" ht="13.5" thickBot="1" x14ac:dyDescent="0.25">
      <c r="A255" s="69" t="s">
        <v>90</v>
      </c>
      <c r="B255" s="70">
        <v>0</v>
      </c>
      <c r="C255" s="70">
        <v>0</v>
      </c>
      <c r="D255" s="71">
        <v>0</v>
      </c>
      <c r="E255" s="72">
        <f>(D255/D$256)*100</f>
        <v>0</v>
      </c>
    </row>
    <row r="256" spans="1:5" ht="13.5" thickBot="1" x14ac:dyDescent="0.25">
      <c r="A256" s="73" t="s">
        <v>7</v>
      </c>
      <c r="B256" s="6">
        <f>SUM(B251:B255)</f>
        <v>1</v>
      </c>
      <c r="C256" s="6">
        <f>SUM(C251:C255)</f>
        <v>21</v>
      </c>
      <c r="D256" s="6">
        <f>SUM(D251:D255)</f>
        <v>22</v>
      </c>
      <c r="E256" s="6">
        <f>SUM(E251:E255)</f>
        <v>100</v>
      </c>
    </row>
    <row r="257" spans="1:5" ht="12.7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ht="12.75" x14ac:dyDescent="0.2">
      <c r="A261" s="35"/>
      <c r="B261" s="35"/>
      <c r="C261" s="35"/>
      <c r="D261" s="35"/>
      <c r="E261" s="35"/>
    </row>
    <row r="262" spans="1:5" ht="12.75" x14ac:dyDescent="0.2">
      <c r="A262" s="35"/>
      <c r="B262" s="35"/>
      <c r="C262" s="35"/>
      <c r="D262" s="35"/>
      <c r="E262" s="35"/>
    </row>
    <row r="263" spans="1:5" ht="12.75" x14ac:dyDescent="0.2">
      <c r="A263" s="35"/>
      <c r="B263" s="35"/>
      <c r="C263" s="35"/>
      <c r="D263" s="35"/>
      <c r="E263" s="35"/>
    </row>
    <row r="264" spans="1:5" ht="12.75" x14ac:dyDescent="0.2">
      <c r="A264" s="35"/>
      <c r="B264" s="35"/>
      <c r="C264" s="35"/>
      <c r="D264" s="35"/>
      <c r="E264" s="35"/>
    </row>
    <row r="265" spans="1:5" ht="12.75" x14ac:dyDescent="0.2">
      <c r="A265" s="35"/>
      <c r="B265" s="35"/>
      <c r="C265" s="35"/>
      <c r="D265" s="35"/>
      <c r="E265" s="35"/>
    </row>
    <row r="266" spans="1:5" ht="12.75" x14ac:dyDescent="0.2">
      <c r="A266" s="35"/>
      <c r="B266" s="35"/>
      <c r="C266" s="35"/>
      <c r="D266" s="35"/>
      <c r="E266" s="35"/>
    </row>
    <row r="267" spans="1:5" ht="12.75" x14ac:dyDescent="0.2">
      <c r="A267" s="35"/>
      <c r="B267" s="35"/>
      <c r="C267" s="35"/>
      <c r="D267" s="35"/>
      <c r="E267" s="35"/>
    </row>
    <row r="268" spans="1:5" ht="12.75" x14ac:dyDescent="0.2">
      <c r="A268" s="35"/>
      <c r="B268" s="35"/>
      <c r="C268" s="35"/>
      <c r="D268" s="35"/>
      <c r="E268" s="35"/>
    </row>
    <row r="269" spans="1:5" ht="12.75" x14ac:dyDescent="0.2">
      <c r="A269" s="35"/>
      <c r="B269" s="35"/>
      <c r="C269" s="35"/>
      <c r="D269" s="35"/>
      <c r="E269" s="35"/>
    </row>
    <row r="270" spans="1:5" ht="12.75" x14ac:dyDescent="0.2">
      <c r="A270" s="35"/>
      <c r="B270" s="35"/>
      <c r="C270" s="35"/>
      <c r="D270" s="35"/>
      <c r="E270" s="35"/>
    </row>
    <row r="271" spans="1:5" ht="12.75" x14ac:dyDescent="0.2">
      <c r="A271" s="35"/>
      <c r="B271" s="35"/>
      <c r="C271" s="35"/>
      <c r="D271" s="35"/>
      <c r="E271" s="35"/>
    </row>
    <row r="272" spans="1:5" ht="12.75" x14ac:dyDescent="0.2">
      <c r="A272" s="35"/>
      <c r="B272" s="35"/>
      <c r="C272" s="35"/>
      <c r="D272" s="35"/>
      <c r="E272" s="35"/>
    </row>
    <row r="273" spans="1:5" ht="12.75" x14ac:dyDescent="0.2">
      <c r="A273" s="35"/>
      <c r="B273" s="35"/>
      <c r="C273" s="35"/>
      <c r="D273" s="35"/>
      <c r="E273" s="35"/>
    </row>
    <row r="274" spans="1:5" ht="12.75" x14ac:dyDescent="0.2">
      <c r="A274" s="35"/>
      <c r="B274" s="35"/>
      <c r="C274" s="35"/>
      <c r="D274" s="35"/>
      <c r="E274" s="35"/>
    </row>
    <row r="275" spans="1:5" ht="12.75" x14ac:dyDescent="0.2">
      <c r="A275" s="35"/>
      <c r="B275" s="35"/>
      <c r="C275" s="35"/>
      <c r="D275" s="35"/>
      <c r="E275" s="35"/>
    </row>
    <row r="276" spans="1:5" ht="12.75" x14ac:dyDescent="0.2">
      <c r="A276" s="35"/>
      <c r="B276" s="35"/>
      <c r="C276" s="35"/>
      <c r="D276" s="35"/>
      <c r="E276" s="35"/>
    </row>
    <row r="277" spans="1:5" ht="12.75" x14ac:dyDescent="0.2">
      <c r="A277" s="35"/>
      <c r="B277" s="35"/>
      <c r="C277" s="35"/>
      <c r="D277" s="35"/>
      <c r="E277" s="35"/>
    </row>
    <row r="278" spans="1:5" ht="12.7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ht="12.75" x14ac:dyDescent="0.2">
      <c r="A282" s="12" t="s">
        <v>94</v>
      </c>
      <c r="B282" s="30">
        <v>1</v>
      </c>
      <c r="C282" s="30">
        <v>16</v>
      </c>
      <c r="D282" s="75">
        <f>SUM(B282+C282)</f>
        <v>17</v>
      </c>
      <c r="E282" s="76">
        <f t="shared" ref="E282:E289" si="7">(D282/D$289)*100</f>
        <v>100</v>
      </c>
    </row>
    <row r="283" spans="1:5" ht="12.75" x14ac:dyDescent="0.2">
      <c r="A283" s="31" t="s">
        <v>95</v>
      </c>
      <c r="B283" s="32">
        <v>0</v>
      </c>
      <c r="C283" s="32">
        <v>0</v>
      </c>
      <c r="D283" s="77">
        <f>SUM(B283+C283)</f>
        <v>0</v>
      </c>
      <c r="E283" s="78">
        <f>(D283/D$289)*100</f>
        <v>0</v>
      </c>
    </row>
    <row r="284" spans="1:5" ht="12.75" x14ac:dyDescent="0.2">
      <c r="A284" s="20" t="s">
        <v>96</v>
      </c>
      <c r="B284" s="30">
        <v>0</v>
      </c>
      <c r="C284" s="30">
        <v>0</v>
      </c>
      <c r="D284" s="75">
        <f t="shared" ref="D284:D288" si="8">SUM(B284:C284)</f>
        <v>0</v>
      </c>
      <c r="E284" s="76">
        <f>(D284/D$289)*100</f>
        <v>0</v>
      </c>
    </row>
    <row r="285" spans="1:5" ht="12.75" x14ac:dyDescent="0.2">
      <c r="A285" s="31" t="s">
        <v>97</v>
      </c>
      <c r="B285" s="32">
        <v>0</v>
      </c>
      <c r="C285" s="32">
        <v>0</v>
      </c>
      <c r="D285" s="77">
        <v>0</v>
      </c>
      <c r="E285" s="78">
        <f t="shared" si="7"/>
        <v>0</v>
      </c>
    </row>
    <row r="286" spans="1:5" ht="12.75" x14ac:dyDescent="0.2">
      <c r="A286" s="12" t="s">
        <v>98</v>
      </c>
      <c r="B286" s="30">
        <v>0</v>
      </c>
      <c r="C286" s="30">
        <v>0</v>
      </c>
      <c r="D286" s="75">
        <v>0</v>
      </c>
      <c r="E286" s="76">
        <f t="shared" si="7"/>
        <v>0</v>
      </c>
    </row>
    <row r="287" spans="1:5" ht="12.75" x14ac:dyDescent="0.2">
      <c r="A287" s="31" t="s">
        <v>99</v>
      </c>
      <c r="B287" s="32">
        <v>0</v>
      </c>
      <c r="C287" s="32">
        <v>0</v>
      </c>
      <c r="D287" s="77">
        <f t="shared" si="8"/>
        <v>0</v>
      </c>
      <c r="E287" s="78">
        <f>(D287/D$289)*100</f>
        <v>0</v>
      </c>
    </row>
    <row r="288" spans="1:5" ht="13.5" thickBot="1" x14ac:dyDescent="0.25">
      <c r="A288" s="69" t="s">
        <v>100</v>
      </c>
      <c r="B288" s="30">
        <v>0</v>
      </c>
      <c r="C288" s="30">
        <v>0</v>
      </c>
      <c r="D288" s="75">
        <f t="shared" si="8"/>
        <v>0</v>
      </c>
      <c r="E288" s="79">
        <f t="shared" si="7"/>
        <v>0</v>
      </c>
    </row>
    <row r="289" spans="1:5" ht="13.5" thickBot="1" x14ac:dyDescent="0.25">
      <c r="A289" s="5" t="s">
        <v>7</v>
      </c>
      <c r="B289" s="6">
        <f>SUM(B282:B288)</f>
        <v>1</v>
      </c>
      <c r="C289" s="6">
        <f>SUM(C282:C288)</f>
        <v>16</v>
      </c>
      <c r="D289" s="6">
        <f>SUM(D282:D288)</f>
        <v>17</v>
      </c>
      <c r="E289" s="16">
        <f t="shared" si="7"/>
        <v>100</v>
      </c>
    </row>
    <row r="290" spans="1:5" ht="12.75" x14ac:dyDescent="0.2">
      <c r="A290" s="88" t="s">
        <v>101</v>
      </c>
      <c r="B290" s="88"/>
      <c r="C290" s="88"/>
      <c r="D290" s="88"/>
      <c r="E290" s="88"/>
    </row>
    <row r="291" spans="1:5" ht="12.75" x14ac:dyDescent="0.2">
      <c r="A291" s="74"/>
      <c r="B291" s="74"/>
      <c r="C291" s="74"/>
      <c r="D291" s="74"/>
      <c r="E291" s="74"/>
    </row>
    <row r="292" spans="1:5" ht="36.75" customHeight="1" x14ac:dyDescent="0.2">
      <c r="A292" s="74"/>
      <c r="B292" s="74"/>
      <c r="C292" s="74"/>
      <c r="D292" s="74"/>
      <c r="E292" s="74"/>
    </row>
    <row r="293" spans="1:5" ht="12.75" x14ac:dyDescent="0.2">
      <c r="A293" s="74"/>
      <c r="B293" s="74"/>
      <c r="C293" s="74"/>
      <c r="D293" s="74"/>
      <c r="E293" s="74"/>
    </row>
    <row r="294" spans="1:5" ht="12.75" x14ac:dyDescent="0.2">
      <c r="A294" s="74"/>
      <c r="B294" s="74"/>
      <c r="C294" s="74"/>
      <c r="D294" s="74"/>
      <c r="E294" s="74"/>
    </row>
    <row r="295" spans="1:5" ht="12.75" x14ac:dyDescent="0.2">
      <c r="A295" s="74"/>
      <c r="B295" s="74"/>
      <c r="C295" s="74"/>
      <c r="D295" s="74"/>
      <c r="E295" s="74"/>
    </row>
    <row r="296" spans="1:5" ht="12.75" x14ac:dyDescent="0.2">
      <c r="A296" s="74"/>
      <c r="B296" s="74"/>
      <c r="C296" s="74"/>
      <c r="D296" s="74"/>
      <c r="E296" s="74"/>
    </row>
    <row r="297" spans="1:5" ht="12.75" x14ac:dyDescent="0.2">
      <c r="A297" s="74"/>
      <c r="B297" s="74"/>
      <c r="C297" s="74"/>
      <c r="D297" s="74"/>
      <c r="E297" s="74"/>
    </row>
    <row r="298" spans="1:5" ht="12.75" x14ac:dyDescent="0.2">
      <c r="A298" s="74"/>
      <c r="B298" s="74"/>
      <c r="C298" s="74"/>
      <c r="D298" s="74"/>
      <c r="E298" s="74"/>
    </row>
    <row r="299" spans="1:5" ht="12.75" x14ac:dyDescent="0.2">
      <c r="A299" s="74"/>
      <c r="B299" s="74"/>
      <c r="C299" s="74"/>
      <c r="D299" s="74"/>
      <c r="E299" s="74"/>
    </row>
    <row r="300" spans="1:5" ht="12.75" x14ac:dyDescent="0.2">
      <c r="A300" s="74"/>
      <c r="B300" s="74"/>
      <c r="C300" s="74"/>
      <c r="D300" s="74"/>
      <c r="E300" s="74"/>
    </row>
    <row r="301" spans="1:5" ht="12.75" x14ac:dyDescent="0.2">
      <c r="A301" s="74"/>
      <c r="B301" s="74"/>
      <c r="C301" s="74"/>
      <c r="D301" s="74"/>
      <c r="E301" s="74"/>
    </row>
    <row r="302" spans="1:5" ht="12.75" x14ac:dyDescent="0.2">
      <c r="A302" s="74"/>
      <c r="B302" s="74"/>
      <c r="C302" s="74"/>
      <c r="D302" s="74"/>
      <c r="E302" s="74"/>
    </row>
    <row r="303" spans="1:5" ht="12.75" x14ac:dyDescent="0.2">
      <c r="A303" s="74"/>
      <c r="B303" s="74"/>
      <c r="C303" s="74"/>
      <c r="D303" s="74"/>
      <c r="E303" s="74"/>
    </row>
    <row r="304" spans="1:5" ht="12.75" x14ac:dyDescent="0.2">
      <c r="A304" s="74"/>
      <c r="B304" s="74"/>
      <c r="C304" s="74"/>
      <c r="D304" s="74"/>
      <c r="E304" s="74"/>
    </row>
    <row r="305" spans="1:5" ht="12.75" x14ac:dyDescent="0.2">
      <c r="A305" s="74"/>
      <c r="B305" s="74"/>
      <c r="C305" s="74"/>
      <c r="D305" s="74"/>
      <c r="E305" s="74"/>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84" zoomScale="120" zoomScaleNormal="100" zoomScalePageLayoutView="120" workbookViewId="0">
      <selection activeCell="E236" sqref="E236"/>
    </sheetView>
  </sheetViews>
  <sheetFormatPr baseColWidth="10" defaultColWidth="0" defaultRowHeight="0" customHeight="1"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ht="12.75" x14ac:dyDescent="0.2">
      <c r="A2" s="3"/>
    </row>
    <row r="3" spans="1:13" ht="12.75" x14ac:dyDescent="0.2">
      <c r="A3" s="3"/>
    </row>
    <row r="4" spans="1:13" ht="15.75" customHeight="1" x14ac:dyDescent="0.2">
      <c r="A4" s="97" t="s">
        <v>1</v>
      </c>
      <c r="B4" s="97"/>
      <c r="C4" s="97"/>
      <c r="D4" s="97"/>
      <c r="E4" s="97"/>
    </row>
    <row r="5" spans="1:13" ht="46.5" customHeight="1" x14ac:dyDescent="0.2">
      <c r="A5" s="92" t="s">
        <v>2</v>
      </c>
      <c r="B5" s="92"/>
      <c r="C5" s="92"/>
      <c r="D5" s="92"/>
      <c r="E5" s="92"/>
    </row>
    <row r="6" spans="1:13" ht="27.6" customHeight="1" x14ac:dyDescent="0.2">
      <c r="A6" s="93" t="s">
        <v>106</v>
      </c>
      <c r="B6" s="93"/>
      <c r="C6" s="93"/>
      <c r="D6" s="93"/>
      <c r="E6" s="93"/>
    </row>
    <row r="7" spans="1:13" ht="16.5" thickBot="1" x14ac:dyDescent="0.25">
      <c r="A7" s="4"/>
    </row>
    <row r="8" spans="1:13" ht="13.5" thickBot="1" x14ac:dyDescent="0.25">
      <c r="A8" s="5" t="s">
        <v>4</v>
      </c>
      <c r="B8" s="6" t="s">
        <v>5</v>
      </c>
      <c r="C8" s="6" t="s">
        <v>6</v>
      </c>
      <c r="D8" s="6" t="s">
        <v>7</v>
      </c>
      <c r="E8" s="7" t="s">
        <v>8</v>
      </c>
    </row>
    <row r="9" spans="1:13" ht="12.75" x14ac:dyDescent="0.2">
      <c r="A9" s="8" t="s">
        <v>9</v>
      </c>
      <c r="B9" s="9">
        <v>2</v>
      </c>
      <c r="C9" s="9">
        <v>29</v>
      </c>
      <c r="D9" s="9">
        <v>31</v>
      </c>
      <c r="E9" s="10"/>
      <c r="G9" s="11"/>
    </row>
    <row r="10" spans="1:13" ht="12.75" x14ac:dyDescent="0.2">
      <c r="A10" s="12" t="s">
        <v>10</v>
      </c>
      <c r="B10" s="13">
        <v>0</v>
      </c>
      <c r="C10" s="13">
        <v>16</v>
      </c>
      <c r="D10" s="9">
        <v>16</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2</v>
      </c>
      <c r="C12" s="6">
        <v>45</v>
      </c>
      <c r="D12" s="6">
        <v>47</v>
      </c>
      <c r="E12" s="16"/>
      <c r="L12" s="15"/>
      <c r="M12" s="11"/>
    </row>
    <row r="13" spans="1:13" ht="12.75" x14ac:dyDescent="0.2">
      <c r="A13" s="98" t="s">
        <v>12</v>
      </c>
      <c r="B13" s="98"/>
      <c r="C13" s="98"/>
      <c r="D13" s="98"/>
      <c r="E13" s="98"/>
      <c r="L13" s="15"/>
      <c r="M13" s="11"/>
    </row>
    <row r="14" spans="1:13" ht="12.75" x14ac:dyDescent="0.2">
      <c r="A14" s="17"/>
      <c r="B14" s="17"/>
      <c r="C14" s="17"/>
      <c r="D14" s="17" t="s">
        <v>13</v>
      </c>
      <c r="E14" s="17"/>
      <c r="L14" s="15"/>
      <c r="M14" s="11"/>
    </row>
    <row r="15" spans="1:13" ht="12.75" x14ac:dyDescent="0.2">
      <c r="A15" s="17"/>
      <c r="B15" s="17"/>
      <c r="C15" s="17"/>
      <c r="D15" s="17"/>
      <c r="E15" s="17"/>
      <c r="L15" s="15"/>
      <c r="M15" s="11"/>
    </row>
    <row r="16" spans="1:13" ht="12.75" x14ac:dyDescent="0.2">
      <c r="A16" s="17"/>
      <c r="B16" s="17"/>
      <c r="C16" s="17"/>
      <c r="D16" s="17"/>
      <c r="E16" s="17"/>
      <c r="L16" s="15"/>
      <c r="M16" s="11"/>
    </row>
    <row r="17" spans="1:13" ht="12.75" x14ac:dyDescent="0.2">
      <c r="A17" s="17"/>
      <c r="B17" s="17"/>
      <c r="C17" s="17"/>
      <c r="D17" s="17"/>
      <c r="E17" s="17"/>
      <c r="L17" s="15"/>
      <c r="M17" s="11"/>
    </row>
    <row r="18" spans="1:13" ht="12.75" x14ac:dyDescent="0.2">
      <c r="A18" s="17"/>
      <c r="B18" s="17"/>
      <c r="C18" s="17"/>
      <c r="D18" s="17"/>
      <c r="E18" s="17"/>
      <c r="L18" s="15"/>
      <c r="M18" s="11"/>
    </row>
    <row r="19" spans="1:13" ht="12.75" x14ac:dyDescent="0.2">
      <c r="A19" s="17"/>
      <c r="B19" s="17"/>
      <c r="C19" s="17"/>
      <c r="D19" s="17"/>
      <c r="E19" s="17"/>
      <c r="L19" s="15"/>
      <c r="M19" s="11"/>
    </row>
    <row r="20" spans="1:13" ht="12.75" x14ac:dyDescent="0.2">
      <c r="A20" s="17"/>
      <c r="B20" s="17"/>
      <c r="C20" s="17"/>
      <c r="D20" s="17"/>
      <c r="E20" s="17"/>
      <c r="L20" s="15"/>
      <c r="M20" s="11"/>
    </row>
    <row r="21" spans="1:13" ht="12.75" x14ac:dyDescent="0.2">
      <c r="A21" s="17"/>
      <c r="B21" s="17"/>
      <c r="C21" s="17"/>
      <c r="D21" s="17"/>
      <c r="E21" s="17"/>
      <c r="L21" s="15"/>
      <c r="M21" s="11"/>
    </row>
    <row r="22" spans="1:13" ht="12.75" x14ac:dyDescent="0.2">
      <c r="A22" s="17"/>
      <c r="B22" s="17"/>
      <c r="C22" s="17"/>
      <c r="D22" s="17"/>
      <c r="E22" s="17"/>
      <c r="L22" s="15"/>
      <c r="M22" s="11"/>
    </row>
    <row r="23" spans="1:13" ht="12.75" x14ac:dyDescent="0.2">
      <c r="A23" s="17"/>
      <c r="B23" s="17"/>
      <c r="C23" s="17"/>
      <c r="D23" s="17"/>
      <c r="E23" s="17"/>
      <c r="L23" s="15"/>
      <c r="M23" s="11"/>
    </row>
    <row r="24" spans="1:13" ht="12.75" x14ac:dyDescent="0.2">
      <c r="A24" s="17"/>
      <c r="B24" s="17"/>
      <c r="C24" s="17"/>
      <c r="D24" s="17"/>
      <c r="E24" s="17"/>
      <c r="L24" s="15"/>
      <c r="M24" s="11"/>
    </row>
    <row r="25" spans="1:13" ht="12.75" x14ac:dyDescent="0.2">
      <c r="A25" s="17"/>
      <c r="B25" s="17"/>
      <c r="C25" s="17"/>
      <c r="D25" s="17"/>
      <c r="E25" s="17"/>
      <c r="L25" s="15"/>
      <c r="M25" s="11"/>
    </row>
    <row r="26" spans="1:13" ht="12.75" x14ac:dyDescent="0.2">
      <c r="A26" s="17"/>
      <c r="B26" s="17"/>
      <c r="C26" s="17"/>
      <c r="D26" s="17"/>
      <c r="E26" s="17"/>
      <c r="L26" s="15"/>
      <c r="M26" s="11"/>
    </row>
    <row r="27" spans="1:13" ht="12.75" x14ac:dyDescent="0.2">
      <c r="A27" s="17"/>
      <c r="B27" s="17"/>
      <c r="C27" s="17"/>
      <c r="D27" s="17"/>
      <c r="E27" s="17"/>
      <c r="L27" s="15"/>
      <c r="M27" s="11"/>
    </row>
    <row r="28" spans="1:13" ht="12.75" x14ac:dyDescent="0.2">
      <c r="A28" s="17"/>
      <c r="B28" s="17"/>
      <c r="C28" s="17"/>
      <c r="D28" s="17"/>
      <c r="E28" s="17"/>
      <c r="L28" s="15"/>
      <c r="M28" s="11"/>
    </row>
    <row r="29" spans="1:13" ht="12.75"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ht="12.75" x14ac:dyDescent="0.2">
      <c r="A33" s="18" t="s">
        <v>16</v>
      </c>
      <c r="B33" s="9">
        <v>2</v>
      </c>
      <c r="C33" s="9">
        <v>29</v>
      </c>
      <c r="D33" s="9">
        <v>31</v>
      </c>
      <c r="E33" s="19"/>
      <c r="L33" s="15"/>
      <c r="M33" s="11"/>
    </row>
    <row r="34" spans="1:14" ht="12.75" x14ac:dyDescent="0.2">
      <c r="A34" s="20" t="s">
        <v>17</v>
      </c>
      <c r="B34" s="13">
        <v>0</v>
      </c>
      <c r="C34" s="13">
        <v>16</v>
      </c>
      <c r="D34" s="13">
        <v>16</v>
      </c>
      <c r="E34" s="21"/>
    </row>
    <row r="35" spans="1:14" ht="12.75"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2</v>
      </c>
      <c r="C37" s="6">
        <f>SUM(C33:C36)</f>
        <v>45</v>
      </c>
      <c r="D37" s="6">
        <f>SUM(D33:D36)</f>
        <v>47</v>
      </c>
      <c r="E37" s="16">
        <f>SUM(E33:E36)</f>
        <v>0</v>
      </c>
    </row>
    <row r="38" spans="1:14" ht="12.75" x14ac:dyDescent="0.2">
      <c r="A38" s="24"/>
      <c r="B38" s="25" t="s">
        <v>20</v>
      </c>
      <c r="C38" s="24"/>
      <c r="D38" s="24"/>
      <c r="E38" s="24"/>
      <c r="N38" s="26"/>
    </row>
    <row r="39" spans="1:14" ht="12.75" x14ac:dyDescent="0.2">
      <c r="A39" s="24"/>
      <c r="B39" s="25"/>
      <c r="C39" s="24"/>
      <c r="D39" s="24"/>
      <c r="E39" s="24"/>
      <c r="N39" s="26"/>
    </row>
    <row r="40" spans="1:14" ht="12.75" x14ac:dyDescent="0.2">
      <c r="A40" s="24"/>
      <c r="B40" s="25"/>
      <c r="C40" s="24"/>
      <c r="D40" s="24"/>
      <c r="E40" s="24"/>
      <c r="N40" s="26"/>
    </row>
    <row r="41" spans="1:14" ht="12.75" x14ac:dyDescent="0.2">
      <c r="A41" s="24"/>
      <c r="B41" s="25"/>
      <c r="C41" s="24"/>
      <c r="D41" s="24"/>
      <c r="E41" s="24"/>
      <c r="N41" s="26"/>
    </row>
    <row r="42" spans="1:14" ht="12.75" x14ac:dyDescent="0.2">
      <c r="A42" s="24"/>
      <c r="B42" s="25"/>
      <c r="C42" s="24"/>
      <c r="D42" s="24"/>
      <c r="E42" s="24"/>
      <c r="N42" s="26"/>
    </row>
    <row r="43" spans="1:14" ht="12.75" x14ac:dyDescent="0.2">
      <c r="A43" s="24"/>
      <c r="B43" s="25"/>
      <c r="C43" s="24"/>
      <c r="D43" s="24"/>
      <c r="E43" s="24"/>
      <c r="N43" s="26"/>
    </row>
    <row r="44" spans="1:14" ht="12.75" x14ac:dyDescent="0.2">
      <c r="A44" s="24"/>
      <c r="B44" s="25"/>
      <c r="C44" s="24"/>
      <c r="D44" s="24"/>
      <c r="E44" s="24"/>
      <c r="N44" s="26"/>
    </row>
    <row r="45" spans="1:14" ht="12.75" x14ac:dyDescent="0.2">
      <c r="A45" s="24"/>
      <c r="B45" s="25"/>
      <c r="C45" s="24"/>
      <c r="D45" s="24"/>
      <c r="E45" s="24"/>
      <c r="N45" s="26"/>
    </row>
    <row r="46" spans="1:14" ht="12.75"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ht="12.75"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ht="12.75" x14ac:dyDescent="0.2">
      <c r="A59" s="12" t="s">
        <v>23</v>
      </c>
      <c r="B59" s="30">
        <v>0</v>
      </c>
      <c r="C59" s="30">
        <v>1</v>
      </c>
      <c r="D59" s="13">
        <v>1</v>
      </c>
      <c r="E59" s="14">
        <f>(D59/D$65)*100</f>
        <v>2.3255813953488373</v>
      </c>
      <c r="F59" s="28"/>
      <c r="G59" s="28"/>
      <c r="H59" s="29"/>
    </row>
    <row r="60" spans="1:14" ht="12.75" x14ac:dyDescent="0.2">
      <c r="A60" s="31" t="s">
        <v>24</v>
      </c>
      <c r="B60" s="32">
        <v>2</v>
      </c>
      <c r="C60" s="32">
        <v>11</v>
      </c>
      <c r="D60" s="33">
        <v>13</v>
      </c>
      <c r="E60" s="34">
        <f>(D60/D$65)*100</f>
        <v>30.232558139534881</v>
      </c>
      <c r="F60" s="28"/>
      <c r="G60" s="28"/>
      <c r="H60" s="29"/>
    </row>
    <row r="61" spans="1:14" ht="12.75" x14ac:dyDescent="0.2">
      <c r="A61" s="12" t="s">
        <v>25</v>
      </c>
      <c r="B61" s="30">
        <v>0</v>
      </c>
      <c r="C61" s="30">
        <v>21</v>
      </c>
      <c r="D61" s="23">
        <v>21</v>
      </c>
      <c r="E61" s="14">
        <f>(D61/D$65)*100</f>
        <v>48.837209302325576</v>
      </c>
      <c r="F61" s="28"/>
      <c r="G61" s="28"/>
      <c r="H61" s="29"/>
    </row>
    <row r="62" spans="1:14" ht="12.75" x14ac:dyDescent="0.2">
      <c r="A62" s="31" t="s">
        <v>26</v>
      </c>
      <c r="B62" s="32">
        <v>0</v>
      </c>
      <c r="C62" s="32">
        <v>7</v>
      </c>
      <c r="D62" s="33">
        <v>7</v>
      </c>
      <c r="E62" s="34">
        <f>(D62/D$65)*100</f>
        <v>16.279069767441861</v>
      </c>
      <c r="F62" s="28"/>
      <c r="G62" s="28"/>
      <c r="H62" s="29"/>
    </row>
    <row r="63" spans="1:14" ht="12.75" x14ac:dyDescent="0.2">
      <c r="A63" s="12" t="s">
        <v>27</v>
      </c>
      <c r="B63" s="30">
        <v>0</v>
      </c>
      <c r="C63" s="30">
        <v>1</v>
      </c>
      <c r="D63" s="23">
        <v>1</v>
      </c>
      <c r="E63" s="14">
        <f>(D63/D$65)*100</f>
        <v>2.3255813953488373</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2</v>
      </c>
      <c r="C65" s="6">
        <f>SUM(C59:C64)</f>
        <v>41</v>
      </c>
      <c r="D65" s="6">
        <f>SUM(D59:D64)</f>
        <v>43</v>
      </c>
      <c r="E65" s="16">
        <f>SUM(E59:E64)</f>
        <v>99.999999999999986</v>
      </c>
      <c r="F65" s="28"/>
      <c r="G65" s="28"/>
      <c r="H65" s="29"/>
    </row>
    <row r="66" spans="1:14" ht="12.75" x14ac:dyDescent="0.2">
      <c r="A66" s="91" t="s">
        <v>29</v>
      </c>
      <c r="B66" s="91"/>
      <c r="C66" s="91"/>
      <c r="D66" s="91"/>
      <c r="E66" s="91"/>
      <c r="F66" s="28"/>
      <c r="G66" s="28"/>
      <c r="H66" s="29"/>
    </row>
    <row r="67" spans="1:14" ht="12.75" x14ac:dyDescent="0.2">
      <c r="A67" s="35"/>
      <c r="B67" s="35"/>
      <c r="C67" s="35"/>
      <c r="D67" s="35"/>
      <c r="E67" s="35"/>
      <c r="F67" s="28"/>
      <c r="G67" s="28"/>
      <c r="H67" s="29"/>
    </row>
    <row r="68" spans="1:14" ht="12.75" x14ac:dyDescent="0.2">
      <c r="A68" s="35"/>
      <c r="B68" s="35"/>
      <c r="C68" s="35"/>
      <c r="D68" s="35"/>
      <c r="E68" s="35"/>
      <c r="F68" s="28"/>
      <c r="G68" s="28"/>
      <c r="H68" s="29"/>
    </row>
    <row r="69" spans="1:14" ht="12.75" x14ac:dyDescent="0.2">
      <c r="A69" s="27"/>
      <c r="B69" s="27"/>
      <c r="C69" s="27"/>
      <c r="D69" s="27"/>
      <c r="E69" s="27"/>
      <c r="F69" s="28"/>
      <c r="G69" s="28"/>
      <c r="H69" s="29"/>
    </row>
    <row r="70" spans="1:14" ht="12.75" x14ac:dyDescent="0.2">
      <c r="A70" s="27"/>
      <c r="B70" s="27"/>
      <c r="C70" s="27"/>
      <c r="D70" s="27"/>
      <c r="E70" s="27"/>
      <c r="F70" s="28"/>
      <c r="G70" s="28"/>
      <c r="H70" s="29"/>
    </row>
    <row r="71" spans="1:14" ht="12.75" x14ac:dyDescent="0.2">
      <c r="A71" s="27"/>
      <c r="B71" s="27"/>
      <c r="C71" s="27"/>
      <c r="D71" s="27"/>
      <c r="E71" s="27"/>
      <c r="F71" s="28"/>
      <c r="G71" s="28"/>
      <c r="H71" s="29"/>
    </row>
    <row r="72" spans="1:14" ht="29.25" customHeight="1" x14ac:dyDescent="0.2">
      <c r="F72" s="28"/>
      <c r="G72" s="28"/>
      <c r="H72" s="29"/>
    </row>
    <row r="73" spans="1:14" ht="12.75" x14ac:dyDescent="0.2">
      <c r="F73" s="28"/>
      <c r="G73" s="28"/>
      <c r="H73" s="29"/>
    </row>
    <row r="74" spans="1:14" ht="12.75" x14ac:dyDescent="0.2">
      <c r="F74" s="28"/>
      <c r="G74" s="28"/>
      <c r="H74" s="29"/>
    </row>
    <row r="75" spans="1:14" ht="12.75" x14ac:dyDescent="0.2">
      <c r="F75" s="28"/>
      <c r="G75" s="28"/>
      <c r="H75" s="29"/>
    </row>
    <row r="76" spans="1:14" ht="12.75" x14ac:dyDescent="0.2">
      <c r="F76" s="28"/>
      <c r="G76" s="28"/>
      <c r="H76" s="29"/>
    </row>
    <row r="77" spans="1:14" ht="12.75" x14ac:dyDescent="0.2">
      <c r="F77" s="28"/>
      <c r="G77" s="28"/>
      <c r="H77" s="29"/>
    </row>
    <row r="78" spans="1:14" ht="12.75" x14ac:dyDescent="0.2">
      <c r="F78" s="28"/>
      <c r="G78" s="29"/>
      <c r="H78" s="29"/>
      <c r="M78" s="11"/>
      <c r="N78" s="11"/>
    </row>
    <row r="79" spans="1:14" ht="12.75" x14ac:dyDescent="0.2">
      <c r="F79" s="28"/>
      <c r="G79" s="29"/>
      <c r="H79" s="29"/>
      <c r="K79" s="11"/>
      <c r="L79" s="11"/>
      <c r="M79" s="11"/>
      <c r="N79" s="11"/>
    </row>
    <row r="80" spans="1:14" ht="12.75" x14ac:dyDescent="0.2">
      <c r="K80" s="11"/>
      <c r="L80" s="11"/>
    </row>
    <row r="81" spans="1:14" ht="12.75" x14ac:dyDescent="0.2">
      <c r="K81" s="11"/>
      <c r="L81" s="11"/>
    </row>
    <row r="82" spans="1:14" ht="12.75" x14ac:dyDescent="0.2">
      <c r="K82" s="11"/>
      <c r="L82" s="11"/>
      <c r="N82" s="2">
        <f>SUM(N78:N81)</f>
        <v>0</v>
      </c>
    </row>
    <row r="83" spans="1:14" ht="12.75" x14ac:dyDescent="0.2">
      <c r="K83" s="11"/>
      <c r="L83" s="11"/>
    </row>
    <row r="84" spans="1:14" ht="12.75" x14ac:dyDescent="0.2">
      <c r="K84" s="11"/>
      <c r="L84" s="11"/>
    </row>
    <row r="85" spans="1:14" ht="12.75" x14ac:dyDescent="0.2">
      <c r="A85" s="35"/>
      <c r="B85" s="35"/>
      <c r="C85" s="35"/>
      <c r="D85" s="35"/>
      <c r="E85" s="35"/>
      <c r="K85" s="11"/>
      <c r="L85" s="11"/>
    </row>
    <row r="86" spans="1:14" ht="15.75" customHeight="1" x14ac:dyDescent="0.2">
      <c r="A86" s="92" t="s">
        <v>30</v>
      </c>
      <c r="B86" s="92"/>
      <c r="C86" s="92"/>
      <c r="D86" s="92"/>
      <c r="E86" s="92"/>
      <c r="K86" s="11"/>
      <c r="L86" s="11"/>
    </row>
    <row r="87" spans="1:14" ht="12.75" x14ac:dyDescent="0.2">
      <c r="A87" s="92"/>
      <c r="B87" s="92"/>
      <c r="C87" s="92"/>
      <c r="D87" s="92"/>
      <c r="E87" s="92"/>
      <c r="K87" s="11"/>
      <c r="L87" s="11"/>
    </row>
    <row r="88" spans="1:14" ht="12.75" x14ac:dyDescent="0.2">
      <c r="A88" s="35"/>
      <c r="B88" s="35"/>
      <c r="C88" s="35"/>
      <c r="D88" s="35"/>
      <c r="E88" s="35"/>
      <c r="K88" s="11"/>
      <c r="L88" s="11"/>
    </row>
    <row r="89" spans="1:14" ht="12.75"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ht="12.75" x14ac:dyDescent="0.2">
      <c r="A92" s="36" t="s">
        <v>32</v>
      </c>
      <c r="B92" s="30">
        <v>0</v>
      </c>
      <c r="C92" s="30">
        <v>0</v>
      </c>
      <c r="D92" s="37">
        <v>0</v>
      </c>
      <c r="E92" s="14">
        <f t="shared" ref="E92:E97" si="0">(D92/D$98)*100</f>
        <v>0</v>
      </c>
      <c r="K92" s="11"/>
      <c r="L92" s="11"/>
    </row>
    <row r="93" spans="1:14" ht="12.75" x14ac:dyDescent="0.2">
      <c r="A93" s="38" t="s">
        <v>33</v>
      </c>
      <c r="B93" s="39">
        <v>0</v>
      </c>
      <c r="C93" s="39">
        <v>8</v>
      </c>
      <c r="D93" s="40">
        <v>8</v>
      </c>
      <c r="E93" s="10">
        <f t="shared" si="0"/>
        <v>18.604651162790699</v>
      </c>
      <c r="K93" s="11"/>
      <c r="L93" s="11"/>
    </row>
    <row r="94" spans="1:14" ht="12.75" x14ac:dyDescent="0.2">
      <c r="A94" s="36" t="s">
        <v>34</v>
      </c>
      <c r="B94" s="30">
        <v>0</v>
      </c>
      <c r="C94" s="30">
        <v>24</v>
      </c>
      <c r="D94" s="37">
        <v>26</v>
      </c>
      <c r="E94" s="14">
        <f t="shared" si="0"/>
        <v>60.465116279069761</v>
      </c>
      <c r="K94" s="11"/>
      <c r="L94" s="11"/>
    </row>
    <row r="95" spans="1:14" ht="12.75" x14ac:dyDescent="0.2">
      <c r="A95" s="38" t="s">
        <v>35</v>
      </c>
      <c r="B95" s="39">
        <v>2</v>
      </c>
      <c r="C95" s="39">
        <v>8</v>
      </c>
      <c r="D95" s="40">
        <v>8</v>
      </c>
      <c r="E95" s="10">
        <f t="shared" si="0"/>
        <v>18.604651162790699</v>
      </c>
      <c r="K95" s="11"/>
      <c r="L95" s="11"/>
    </row>
    <row r="96" spans="1:14" ht="12.75" x14ac:dyDescent="0.2">
      <c r="A96" s="36" t="s">
        <v>36</v>
      </c>
      <c r="B96" s="30">
        <v>0</v>
      </c>
      <c r="C96" s="30">
        <v>1</v>
      </c>
      <c r="D96" s="37">
        <v>1</v>
      </c>
      <c r="E96" s="14">
        <f t="shared" si="0"/>
        <v>2.3255813953488373</v>
      </c>
      <c r="K96" s="11"/>
      <c r="L96" s="11"/>
    </row>
    <row r="97" spans="1:12" ht="13.5" thickBot="1" x14ac:dyDescent="0.25">
      <c r="A97" s="38" t="s">
        <v>37</v>
      </c>
      <c r="B97" s="39">
        <v>0</v>
      </c>
      <c r="C97" s="41">
        <v>0</v>
      </c>
      <c r="D97" s="40">
        <v>0</v>
      </c>
      <c r="E97" s="10">
        <f t="shared" si="0"/>
        <v>0</v>
      </c>
      <c r="K97" s="11"/>
      <c r="L97" s="11"/>
    </row>
    <row r="98" spans="1:12" ht="13.5" thickBot="1" x14ac:dyDescent="0.25">
      <c r="A98" s="5" t="s">
        <v>7</v>
      </c>
      <c r="B98" s="42">
        <f>SUM(B92:B97)</f>
        <v>2</v>
      </c>
      <c r="C98" s="42">
        <f>SUM(C92:C97)</f>
        <v>41</v>
      </c>
      <c r="D98" s="6">
        <f>SUM(D92:D97)</f>
        <v>43</v>
      </c>
      <c r="E98" s="7">
        <f>SUM(E92:E97)</f>
        <v>100</v>
      </c>
      <c r="L98" s="11"/>
    </row>
    <row r="99" spans="1:12" ht="37.5" customHeight="1" thickBot="1" x14ac:dyDescent="0.25"/>
    <row r="100" spans="1:12" ht="12.75" x14ac:dyDescent="0.2">
      <c r="A100" s="91" t="s">
        <v>38</v>
      </c>
      <c r="B100" s="91"/>
      <c r="C100" s="91"/>
      <c r="D100" s="91"/>
      <c r="E100" s="9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35"/>
      <c r="B110" s="35"/>
      <c r="C110" s="35"/>
      <c r="D110" s="35"/>
      <c r="E110" s="35"/>
    </row>
    <row r="111" spans="1:12" ht="12.75" x14ac:dyDescent="0.2">
      <c r="A111" s="35"/>
      <c r="B111" s="35"/>
      <c r="C111" s="35"/>
      <c r="D111" s="35"/>
      <c r="E111" s="35"/>
    </row>
    <row r="112" spans="1:12" ht="12.75" x14ac:dyDescent="0.2">
      <c r="A112" s="35"/>
      <c r="B112" s="35"/>
      <c r="C112" s="35"/>
      <c r="D112" s="35"/>
      <c r="E112" s="35"/>
    </row>
    <row r="113" spans="1:5" ht="12.75" x14ac:dyDescent="0.2">
      <c r="A113" s="35"/>
      <c r="B113" s="35"/>
      <c r="C113" s="35"/>
      <c r="D113" s="35"/>
      <c r="E113" s="35"/>
    </row>
    <row r="114" spans="1:5" ht="12.75" x14ac:dyDescent="0.2">
      <c r="A114" s="35"/>
      <c r="B114" s="35"/>
      <c r="C114" s="35"/>
      <c r="D114" s="35"/>
      <c r="E114" s="35"/>
    </row>
    <row r="115" spans="1:5" ht="12.75" x14ac:dyDescent="0.2">
      <c r="A115" s="35"/>
      <c r="B115" s="35"/>
      <c r="C115" s="35"/>
      <c r="D115" s="35"/>
      <c r="E115" s="35"/>
    </row>
    <row r="116" spans="1:5" ht="12.75" x14ac:dyDescent="0.2">
      <c r="A116" s="35"/>
      <c r="B116" s="35"/>
      <c r="C116" s="35"/>
      <c r="D116" s="35"/>
      <c r="E116" s="35"/>
    </row>
    <row r="117" spans="1:5" ht="12.75" x14ac:dyDescent="0.2">
      <c r="A117" s="35"/>
      <c r="B117" s="35"/>
      <c r="C117" s="35"/>
      <c r="D117" s="35"/>
      <c r="E117" s="35"/>
    </row>
    <row r="118" spans="1:5" ht="12.75" x14ac:dyDescent="0.2">
      <c r="A118" s="35"/>
      <c r="B118" s="35"/>
      <c r="C118" s="35"/>
      <c r="D118" s="35"/>
      <c r="E118" s="35"/>
    </row>
    <row r="119" spans="1:5" ht="15.75" customHeight="1" x14ac:dyDescent="0.2">
      <c r="A119" s="92" t="s">
        <v>39</v>
      </c>
      <c r="B119" s="92"/>
      <c r="C119" s="92"/>
      <c r="D119" s="92"/>
      <c r="E119" s="92"/>
    </row>
    <row r="120" spans="1:5" ht="12.7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ht="12.75" x14ac:dyDescent="0.2">
      <c r="A123" s="43" t="s">
        <v>41</v>
      </c>
      <c r="B123" s="25">
        <v>2</v>
      </c>
      <c r="C123" s="25">
        <v>4</v>
      </c>
      <c r="D123" s="44">
        <f>SUM(B123+C123)</f>
        <v>6</v>
      </c>
      <c r="E123" s="14">
        <f t="shared" ref="E123:E130" si="1">(D123/D$131)*100</f>
        <v>13.953488372093023</v>
      </c>
    </row>
    <row r="124" spans="1:5" ht="12.75" x14ac:dyDescent="0.2">
      <c r="A124" s="45" t="s">
        <v>42</v>
      </c>
      <c r="B124" s="46">
        <v>0</v>
      </c>
      <c r="C124" s="46">
        <v>28</v>
      </c>
      <c r="D124" s="47">
        <f t="shared" ref="D124:D129" si="2">SUM(B124:C124)</f>
        <v>28</v>
      </c>
      <c r="E124" s="10">
        <f t="shared" si="1"/>
        <v>65.116279069767444</v>
      </c>
    </row>
    <row r="125" spans="1:5" ht="12.75" x14ac:dyDescent="0.2">
      <c r="A125" s="43" t="s">
        <v>43</v>
      </c>
      <c r="B125" s="25">
        <v>0</v>
      </c>
      <c r="C125" s="25">
        <v>8</v>
      </c>
      <c r="D125" s="48">
        <f t="shared" si="2"/>
        <v>8</v>
      </c>
      <c r="E125" s="14">
        <f t="shared" si="1"/>
        <v>18.604651162790699</v>
      </c>
    </row>
    <row r="126" spans="1:5" ht="15.75" customHeight="1" x14ac:dyDescent="0.2">
      <c r="A126" s="45" t="s">
        <v>44</v>
      </c>
      <c r="B126" s="46">
        <v>0</v>
      </c>
      <c r="C126" s="46">
        <v>1</v>
      </c>
      <c r="D126" s="47">
        <f t="shared" si="2"/>
        <v>1</v>
      </c>
      <c r="E126" s="10">
        <f t="shared" si="1"/>
        <v>2.3255813953488373</v>
      </c>
    </row>
    <row r="127" spans="1:5" ht="12.75" x14ac:dyDescent="0.2">
      <c r="A127" s="43" t="s">
        <v>45</v>
      </c>
      <c r="B127" s="25">
        <v>0</v>
      </c>
      <c r="C127" s="25">
        <v>0</v>
      </c>
      <c r="D127" s="48">
        <f t="shared" si="2"/>
        <v>0</v>
      </c>
      <c r="E127" s="14">
        <f t="shared" si="1"/>
        <v>0</v>
      </c>
    </row>
    <row r="128" spans="1:5" ht="12.75" x14ac:dyDescent="0.2">
      <c r="A128" s="45" t="s">
        <v>46</v>
      </c>
      <c r="B128" s="46">
        <v>0</v>
      </c>
      <c r="C128" s="46">
        <v>0</v>
      </c>
      <c r="D128" s="47">
        <f t="shared" si="2"/>
        <v>0</v>
      </c>
      <c r="E128" s="10">
        <f t="shared" si="1"/>
        <v>0</v>
      </c>
    </row>
    <row r="129" spans="1:5" ht="12.75" x14ac:dyDescent="0.2">
      <c r="A129" s="43" t="s">
        <v>47</v>
      </c>
      <c r="B129" s="25">
        <v>0</v>
      </c>
      <c r="C129" s="25">
        <v>0</v>
      </c>
      <c r="D129" s="48">
        <f t="shared" si="2"/>
        <v>0</v>
      </c>
      <c r="E129" s="14">
        <f t="shared" si="1"/>
        <v>0</v>
      </c>
    </row>
    <row r="130" spans="1:5" ht="13.5" thickBot="1" x14ac:dyDescent="0.25">
      <c r="A130" s="8" t="s">
        <v>28</v>
      </c>
      <c r="B130" s="46">
        <v>0</v>
      </c>
      <c r="C130" s="46">
        <v>0</v>
      </c>
      <c r="D130" s="47">
        <v>0</v>
      </c>
      <c r="E130" s="10">
        <f t="shared" si="1"/>
        <v>0</v>
      </c>
    </row>
    <row r="131" spans="1:5" ht="13.5" thickBot="1" x14ac:dyDescent="0.25">
      <c r="A131" s="5" t="s">
        <v>7</v>
      </c>
      <c r="B131" s="6">
        <f>SUM(B123:B130)</f>
        <v>2</v>
      </c>
      <c r="C131" s="6">
        <f>SUM(C123:C130)</f>
        <v>41</v>
      </c>
      <c r="D131" s="6">
        <f>SUM(D123:D130)</f>
        <v>43</v>
      </c>
      <c r="E131" s="7">
        <f>SUM(E123:E130)</f>
        <v>100</v>
      </c>
    </row>
    <row r="132" spans="1:5" ht="13.5" thickBot="1" x14ac:dyDescent="0.25"/>
    <row r="133" spans="1:5" ht="12.75" x14ac:dyDescent="0.2">
      <c r="A133" s="91" t="s">
        <v>48</v>
      </c>
      <c r="B133" s="91"/>
      <c r="C133" s="91"/>
      <c r="D133" s="91"/>
      <c r="E133" s="91"/>
    </row>
    <row r="134" spans="1:5" ht="12.75" x14ac:dyDescent="0.2"/>
    <row r="135" spans="1:5" ht="12.75" x14ac:dyDescent="0.2"/>
    <row r="136" spans="1:5" ht="12.75" x14ac:dyDescent="0.2"/>
    <row r="137" spans="1:5" ht="12.75" x14ac:dyDescent="0.2"/>
    <row r="138" spans="1:5" ht="12.75" x14ac:dyDescent="0.2"/>
    <row r="139" spans="1:5" ht="12.75" x14ac:dyDescent="0.2">
      <c r="A139" s="35"/>
      <c r="B139" s="35"/>
      <c r="C139" s="35"/>
      <c r="D139" s="35"/>
      <c r="E139" s="35"/>
    </row>
    <row r="140" spans="1:5" ht="12.75" x14ac:dyDescent="0.2">
      <c r="B140" s="35"/>
      <c r="C140" s="35"/>
      <c r="D140" s="35"/>
      <c r="E140" s="35"/>
    </row>
    <row r="141" spans="1:5" ht="12.75" x14ac:dyDescent="0.2">
      <c r="A141" s="35"/>
      <c r="B141" s="35"/>
      <c r="C141" s="35"/>
      <c r="D141" s="35"/>
      <c r="E141" s="35"/>
    </row>
    <row r="142" spans="1:5" ht="12.7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ht="12.75" x14ac:dyDescent="0.2">
      <c r="A149" s="35"/>
      <c r="B149" s="35"/>
      <c r="C149" s="35"/>
      <c r="D149" s="35"/>
      <c r="E149" s="35"/>
    </row>
    <row r="150" spans="1:5" ht="12.75" x14ac:dyDescent="0.2">
      <c r="A150" s="35"/>
      <c r="B150" s="35"/>
      <c r="C150" s="35"/>
      <c r="D150" s="35"/>
      <c r="E150" s="35"/>
    </row>
    <row r="151" spans="1:5" ht="15.75" customHeight="1" x14ac:dyDescent="0.2">
      <c r="A151" s="93" t="s">
        <v>49</v>
      </c>
      <c r="B151" s="93"/>
      <c r="C151" s="93"/>
      <c r="D151" s="93"/>
      <c r="E151" s="93"/>
    </row>
    <row r="152" spans="1:5" ht="12.7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ht="12.75" x14ac:dyDescent="0.2">
      <c r="A156" s="12" t="s">
        <v>51</v>
      </c>
      <c r="B156" s="30">
        <v>0</v>
      </c>
      <c r="C156" s="30">
        <v>22</v>
      </c>
      <c r="D156" s="13">
        <f>SUM(B156+C156)</f>
        <v>22</v>
      </c>
      <c r="E156" s="14">
        <f t="shared" ref="E156:E163" si="3">(D156/D$164)*100</f>
        <v>51.162790697674424</v>
      </c>
    </row>
    <row r="157" spans="1:5" ht="12.75" x14ac:dyDescent="0.2">
      <c r="A157" s="50" t="s">
        <v>52</v>
      </c>
      <c r="B157" s="39">
        <v>2</v>
      </c>
      <c r="C157" s="39">
        <v>2</v>
      </c>
      <c r="D157" s="9">
        <f>SUM(B157:C157)</f>
        <v>4</v>
      </c>
      <c r="E157" s="10">
        <f t="shared" si="3"/>
        <v>9.3023255813953494</v>
      </c>
    </row>
    <row r="158" spans="1:5" ht="12.75" x14ac:dyDescent="0.2">
      <c r="A158" s="12" t="s">
        <v>53</v>
      </c>
      <c r="B158" s="30">
        <v>0</v>
      </c>
      <c r="C158" s="30">
        <v>0</v>
      </c>
      <c r="D158" s="23">
        <f>SUM(B158:C158)</f>
        <v>0</v>
      </c>
      <c r="E158" s="14">
        <f t="shared" si="3"/>
        <v>0</v>
      </c>
    </row>
    <row r="159" spans="1:5" ht="12.75" x14ac:dyDescent="0.2">
      <c r="A159" s="50" t="s">
        <v>54</v>
      </c>
      <c r="B159" s="39">
        <v>0</v>
      </c>
      <c r="C159" s="39">
        <v>17</v>
      </c>
      <c r="D159" s="9">
        <f>SUM(B159:C159)</f>
        <v>17</v>
      </c>
      <c r="E159" s="10">
        <f t="shared" si="3"/>
        <v>39.534883720930232</v>
      </c>
    </row>
    <row r="160" spans="1:5" ht="12.75" x14ac:dyDescent="0.2">
      <c r="A160" s="51" t="s">
        <v>55</v>
      </c>
      <c r="B160" s="52">
        <v>0</v>
      </c>
      <c r="C160" s="52">
        <v>0</v>
      </c>
      <c r="D160" s="53">
        <f>SUM(B160:C160)</f>
        <v>0</v>
      </c>
      <c r="E160" s="54">
        <f t="shared" si="3"/>
        <v>0</v>
      </c>
    </row>
    <row r="161" spans="1:5" ht="12.75" x14ac:dyDescent="0.2">
      <c r="A161" s="8" t="s">
        <v>56</v>
      </c>
      <c r="B161" s="39">
        <v>0</v>
      </c>
      <c r="C161" s="39">
        <v>0</v>
      </c>
      <c r="D161" s="9">
        <f>SUM(B161:C161)</f>
        <v>0</v>
      </c>
      <c r="E161" s="10">
        <f t="shared" si="3"/>
        <v>0</v>
      </c>
    </row>
    <row r="162" spans="1:5" ht="12.75" x14ac:dyDescent="0.2">
      <c r="A162" s="12" t="s">
        <v>57</v>
      </c>
      <c r="B162" s="30">
        <v>0</v>
      </c>
      <c r="C162" s="30">
        <v>0</v>
      </c>
      <c r="D162" s="23">
        <v>0</v>
      </c>
      <c r="E162" s="14">
        <f t="shared" si="3"/>
        <v>0</v>
      </c>
    </row>
    <row r="163" spans="1:5" ht="13.5" thickBot="1" x14ac:dyDescent="0.25">
      <c r="A163" s="55" t="s">
        <v>28</v>
      </c>
      <c r="B163" s="39">
        <v>0</v>
      </c>
      <c r="C163" s="39">
        <v>0</v>
      </c>
      <c r="D163" s="9">
        <f>SUM(B163:C163)</f>
        <v>0</v>
      </c>
      <c r="E163" s="10">
        <f t="shared" si="3"/>
        <v>0</v>
      </c>
    </row>
    <row r="164" spans="1:5" ht="13.5" thickBot="1" x14ac:dyDescent="0.25">
      <c r="A164" s="5" t="s">
        <v>7</v>
      </c>
      <c r="B164" s="6">
        <f>SUM(B156:B163)</f>
        <v>2</v>
      </c>
      <c r="C164" s="6">
        <f>SUM(C156:C163)</f>
        <v>41</v>
      </c>
      <c r="D164" s="6">
        <f>SUM(D156:D163)</f>
        <v>43</v>
      </c>
      <c r="E164" s="7">
        <f>SUM(E156:E163)</f>
        <v>100</v>
      </c>
    </row>
    <row r="165" spans="1:5" ht="12.75" x14ac:dyDescent="0.2">
      <c r="A165" s="91" t="s">
        <v>58</v>
      </c>
      <c r="B165" s="91"/>
      <c r="C165" s="91"/>
      <c r="D165" s="91"/>
      <c r="E165" s="91"/>
    </row>
    <row r="166" spans="1:5" ht="12.75" x14ac:dyDescent="0.2">
      <c r="A166" s="35"/>
      <c r="B166" s="35"/>
      <c r="C166" s="35"/>
      <c r="D166" s="35"/>
      <c r="E166" s="35"/>
    </row>
    <row r="167" spans="1:5" ht="15.75" x14ac:dyDescent="0.2">
      <c r="A167" s="1"/>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94" t="s">
        <v>59</v>
      </c>
      <c r="B180" s="94"/>
      <c r="C180" s="94"/>
      <c r="D180" s="94"/>
      <c r="E180" s="94"/>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ht="12.75" x14ac:dyDescent="0.2">
      <c r="A183" s="18" t="s">
        <v>107</v>
      </c>
      <c r="B183" s="59">
        <v>0</v>
      </c>
      <c r="C183" s="59">
        <v>0</v>
      </c>
      <c r="D183" s="59">
        <f t="shared" ref="D183:D188" si="4">B183+C183</f>
        <v>0</v>
      </c>
      <c r="E183" s="60" t="e">
        <f t="shared" ref="E183:E193" si="5">D183/$D$194*100</f>
        <v>#DIV/0!</v>
      </c>
    </row>
    <row r="184" spans="1:5" ht="12.75" x14ac:dyDescent="0.2">
      <c r="A184" s="20" t="s">
        <v>63</v>
      </c>
      <c r="B184" s="17">
        <v>0</v>
      </c>
      <c r="C184" s="17">
        <v>0</v>
      </c>
      <c r="D184" s="17">
        <f t="shared" si="4"/>
        <v>0</v>
      </c>
      <c r="E184" s="61" t="e">
        <f t="shared" si="5"/>
        <v>#DIV/0!</v>
      </c>
    </row>
    <row r="185" spans="1:5" ht="12.75" x14ac:dyDescent="0.2">
      <c r="A185" s="62" t="s">
        <v>64</v>
      </c>
      <c r="B185" s="63">
        <v>0</v>
      </c>
      <c r="C185" s="63">
        <v>0</v>
      </c>
      <c r="D185" s="59">
        <f t="shared" si="4"/>
        <v>0</v>
      </c>
      <c r="E185" s="60" t="e">
        <f t="shared" si="5"/>
        <v>#DIV/0!</v>
      </c>
    </row>
    <row r="186" spans="1:5" ht="12.75" x14ac:dyDescent="0.2">
      <c r="A186" s="20" t="s">
        <v>65</v>
      </c>
      <c r="B186" s="17">
        <v>0</v>
      </c>
      <c r="C186" s="17">
        <v>0</v>
      </c>
      <c r="D186" s="17">
        <f t="shared" si="4"/>
        <v>0</v>
      </c>
      <c r="E186" s="61" t="e">
        <f t="shared" si="5"/>
        <v>#DIV/0!</v>
      </c>
    </row>
    <row r="187" spans="1:5" ht="12.75" x14ac:dyDescent="0.2">
      <c r="A187" s="62" t="s">
        <v>66</v>
      </c>
      <c r="B187" s="63">
        <v>0</v>
      </c>
      <c r="C187" s="63">
        <v>0</v>
      </c>
      <c r="D187" s="59">
        <f t="shared" si="4"/>
        <v>0</v>
      </c>
      <c r="E187" s="60" t="e">
        <f t="shared" si="5"/>
        <v>#DIV/0!</v>
      </c>
    </row>
    <row r="188" spans="1:5" ht="12.75" x14ac:dyDescent="0.2">
      <c r="A188" s="20" t="s">
        <v>67</v>
      </c>
      <c r="B188" s="17">
        <v>0</v>
      </c>
      <c r="C188" s="17">
        <v>0</v>
      </c>
      <c r="D188" s="17">
        <f t="shared" si="4"/>
        <v>0</v>
      </c>
      <c r="E188" s="61" t="e">
        <f t="shared" si="5"/>
        <v>#DIV/0!</v>
      </c>
    </row>
    <row r="189" spans="1:5" ht="12.75" x14ac:dyDescent="0.2">
      <c r="A189" s="18" t="s">
        <v>68</v>
      </c>
      <c r="B189" s="59">
        <v>0</v>
      </c>
      <c r="C189" s="59">
        <v>0</v>
      </c>
      <c r="D189" s="59">
        <f>SUM(B189+C189)</f>
        <v>0</v>
      </c>
      <c r="E189" s="60" t="e">
        <f t="shared" si="5"/>
        <v>#DIV/0!</v>
      </c>
    </row>
    <row r="190" spans="1:5" ht="12.75" x14ac:dyDescent="0.2">
      <c r="A190" s="20" t="s">
        <v>69</v>
      </c>
      <c r="B190" s="17">
        <v>0</v>
      </c>
      <c r="C190" s="17">
        <v>0</v>
      </c>
      <c r="D190" s="17">
        <f>SUM(B190+C190)</f>
        <v>0</v>
      </c>
      <c r="E190" s="61" t="e">
        <f t="shared" si="5"/>
        <v>#DIV/0!</v>
      </c>
    </row>
    <row r="191" spans="1:5" ht="12.75" x14ac:dyDescent="0.2">
      <c r="A191" s="18" t="s">
        <v>70</v>
      </c>
      <c r="B191" s="59">
        <v>0</v>
      </c>
      <c r="C191" s="59">
        <v>0</v>
      </c>
      <c r="D191" s="59">
        <v>0</v>
      </c>
      <c r="E191" s="60" t="e">
        <f t="shared" si="5"/>
        <v>#DIV/0!</v>
      </c>
    </row>
    <row r="192" spans="1:5" ht="12.75" x14ac:dyDescent="0.2">
      <c r="A192" s="20" t="s">
        <v>71</v>
      </c>
      <c r="B192" s="17">
        <v>0</v>
      </c>
      <c r="C192" s="17">
        <v>0</v>
      </c>
      <c r="D192" s="17">
        <f>SUM(B192+C192)</f>
        <v>0</v>
      </c>
      <c r="E192" s="61" t="e">
        <f t="shared" si="5"/>
        <v>#DIV/0!</v>
      </c>
    </row>
    <row r="193" spans="1:5" ht="13.5" thickBot="1" x14ac:dyDescent="0.25">
      <c r="A193" s="62" t="s">
        <v>72</v>
      </c>
      <c r="B193" s="63">
        <v>0</v>
      </c>
      <c r="C193" s="63">
        <v>0</v>
      </c>
      <c r="D193" s="59">
        <f>B193+C193</f>
        <v>0</v>
      </c>
      <c r="E193" s="60" t="e">
        <f t="shared" si="5"/>
        <v>#DIV/0!</v>
      </c>
    </row>
    <row r="194" spans="1:5" ht="13.5" thickBot="1" x14ac:dyDescent="0.25">
      <c r="A194" s="56" t="s">
        <v>7</v>
      </c>
      <c r="B194" s="57">
        <f>SUM(B183:B193)</f>
        <v>0</v>
      </c>
      <c r="C194" s="57">
        <f>SUM(C183:C193)</f>
        <v>0</v>
      </c>
      <c r="D194" s="57">
        <f>SUM(D183:D193)</f>
        <v>0</v>
      </c>
      <c r="E194" s="58" t="e">
        <f>SUM(E183:E193)</f>
        <v>#DIV/0!</v>
      </c>
    </row>
    <row r="195" spans="1:5" ht="12.75" x14ac:dyDescent="0.2">
      <c r="A195" s="35"/>
      <c r="B195" s="35"/>
      <c r="C195" s="35"/>
      <c r="D195" s="35"/>
      <c r="E195" s="35"/>
    </row>
    <row r="196" spans="1:5" ht="15.75" customHeight="1" x14ac:dyDescent="0.2">
      <c r="A196" s="92" t="s">
        <v>73</v>
      </c>
      <c r="B196" s="92"/>
      <c r="C196" s="92"/>
      <c r="D196" s="92"/>
      <c r="E196" s="92"/>
    </row>
    <row r="197" spans="1:5" ht="12.7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ht="12.75" x14ac:dyDescent="0.2">
      <c r="A200" s="12" t="s">
        <v>75</v>
      </c>
      <c r="B200" s="25">
        <v>2</v>
      </c>
      <c r="C200" s="25">
        <v>41</v>
      </c>
      <c r="D200" s="44">
        <v>43</v>
      </c>
      <c r="E200" s="14">
        <f>(D200/D$203)*100</f>
        <v>100</v>
      </c>
    </row>
    <row r="201" spans="1:5" ht="12.7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2</v>
      </c>
      <c r="C203" s="6">
        <f>SUM(C200:C202)</f>
        <v>41</v>
      </c>
      <c r="D203" s="6">
        <f>SUM(D200:D202)</f>
        <v>43</v>
      </c>
      <c r="E203" s="16">
        <f>SUM(E200:E202)</f>
        <v>100</v>
      </c>
    </row>
    <row r="204" spans="1:5" ht="12.75" x14ac:dyDescent="0.2">
      <c r="A204" s="35"/>
      <c r="B204" s="35"/>
      <c r="C204" s="35"/>
      <c r="D204" s="35"/>
      <c r="E204" s="35"/>
    </row>
    <row r="205" spans="1:5" ht="12.75" x14ac:dyDescent="0.2">
      <c r="A205" s="35"/>
      <c r="B205" s="35"/>
      <c r="C205" s="35"/>
      <c r="D205" s="35"/>
      <c r="E205" s="35"/>
    </row>
    <row r="206" spans="1:5" ht="13.5" thickBot="1" x14ac:dyDescent="0.25">
      <c r="A206" s="35"/>
      <c r="B206" s="35"/>
      <c r="C206" s="35"/>
      <c r="D206" s="35"/>
      <c r="E206" s="35"/>
    </row>
    <row r="207" spans="1:5" ht="12.75" x14ac:dyDescent="0.2">
      <c r="A207" s="91" t="s">
        <v>77</v>
      </c>
      <c r="B207" s="91"/>
      <c r="C207" s="91"/>
      <c r="D207" s="91"/>
      <c r="E207" s="91"/>
    </row>
    <row r="208" spans="1:5" ht="12.75" x14ac:dyDescent="0.2"/>
    <row r="209" spans="1:5" ht="12.75" x14ac:dyDescent="0.2">
      <c r="A209" s="35"/>
      <c r="B209" s="35"/>
      <c r="C209" s="35"/>
      <c r="D209" s="35"/>
      <c r="E209" s="35"/>
    </row>
    <row r="210" spans="1:5" ht="12.75" x14ac:dyDescent="0.2">
      <c r="A210" s="35"/>
      <c r="B210" s="35"/>
      <c r="C210" s="35"/>
      <c r="D210" s="35"/>
      <c r="E210" s="35"/>
    </row>
    <row r="211" spans="1:5" ht="12.75" x14ac:dyDescent="0.2">
      <c r="A211" s="35"/>
      <c r="B211" s="35"/>
      <c r="C211" s="35"/>
      <c r="D211" s="35"/>
      <c r="E211" s="35"/>
    </row>
    <row r="212" spans="1:5" ht="12.75" x14ac:dyDescent="0.2">
      <c r="A212" s="35"/>
      <c r="B212" s="35"/>
      <c r="C212" s="35"/>
      <c r="D212" s="35"/>
      <c r="E212" s="35"/>
    </row>
    <row r="213" spans="1:5" ht="12.75" x14ac:dyDescent="0.2">
      <c r="A213" s="35"/>
      <c r="B213" s="35"/>
      <c r="C213" s="35"/>
      <c r="D213" s="35"/>
      <c r="E213" s="35"/>
    </row>
    <row r="214" spans="1:5" ht="12.75" x14ac:dyDescent="0.2">
      <c r="A214" s="35"/>
      <c r="B214" s="35"/>
      <c r="C214" s="35"/>
      <c r="D214" s="35"/>
      <c r="E214" s="35"/>
    </row>
    <row r="215" spans="1:5" ht="12.75" x14ac:dyDescent="0.2">
      <c r="A215" s="35"/>
      <c r="B215" s="35"/>
      <c r="C215" s="35"/>
      <c r="D215" s="35"/>
      <c r="E215" s="35"/>
    </row>
    <row r="216" spans="1:5" ht="12.75" x14ac:dyDescent="0.2">
      <c r="A216" s="35"/>
      <c r="B216" s="35"/>
      <c r="C216" s="35"/>
      <c r="D216" s="35"/>
      <c r="E216" s="35"/>
    </row>
    <row r="217" spans="1:5" ht="12.75" x14ac:dyDescent="0.2">
      <c r="A217" s="35"/>
      <c r="B217" s="35"/>
      <c r="C217" s="35"/>
      <c r="D217" s="35"/>
      <c r="E217" s="35"/>
    </row>
    <row r="218" spans="1:5" ht="12.75" x14ac:dyDescent="0.2">
      <c r="A218" s="35"/>
      <c r="B218" s="35"/>
      <c r="C218" s="35"/>
      <c r="D218" s="35"/>
      <c r="E218" s="35"/>
    </row>
    <row r="219" spans="1:5" ht="12.7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ht="12.75" x14ac:dyDescent="0.2">
      <c r="A222" s="35" t="s">
        <v>78</v>
      </c>
      <c r="B222" s="35"/>
      <c r="C222" s="35"/>
      <c r="D222" s="35"/>
      <c r="E222" s="35"/>
    </row>
    <row r="223" spans="1:5" ht="12.75" x14ac:dyDescent="0.2"/>
    <row r="224" spans="1:5" ht="12.75" customHeight="1" x14ac:dyDescent="0.2">
      <c r="A224" s="87" t="s">
        <v>108</v>
      </c>
      <c r="B224" s="87"/>
      <c r="C224" s="87"/>
      <c r="D224" s="87"/>
      <c r="E224" s="87"/>
    </row>
    <row r="225" spans="1:5" ht="12.7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ht="12.75" x14ac:dyDescent="0.2">
      <c r="A228" s="66" t="s">
        <v>82</v>
      </c>
      <c r="B228" s="37">
        <v>2</v>
      </c>
      <c r="C228" s="37">
        <v>23</v>
      </c>
      <c r="D228" s="37">
        <f>SUM(B228:C228)</f>
        <v>25</v>
      </c>
      <c r="E228" s="14">
        <f>(D228/D$230)*100</f>
        <v>58.139534883720934</v>
      </c>
    </row>
    <row r="229" spans="1:5" ht="13.5" thickBot="1" x14ac:dyDescent="0.25">
      <c r="A229" s="67" t="s">
        <v>83</v>
      </c>
      <c r="B229" s="33">
        <v>0</v>
      </c>
      <c r="C229" s="33">
        <v>18</v>
      </c>
      <c r="D229" s="33">
        <v>18</v>
      </c>
      <c r="E229" s="34">
        <f>(D229/D$230)*100</f>
        <v>41.860465116279073</v>
      </c>
    </row>
    <row r="230" spans="1:5" ht="13.5" thickBot="1" x14ac:dyDescent="0.25">
      <c r="A230" s="5" t="s">
        <v>7</v>
      </c>
      <c r="B230" s="6">
        <f>B228+B229</f>
        <v>2</v>
      </c>
      <c r="C230" s="6">
        <f>C229+C228</f>
        <v>41</v>
      </c>
      <c r="D230" s="6">
        <f>D229+D228</f>
        <v>43</v>
      </c>
      <c r="E230" s="16">
        <f>SUM(E228:E229)</f>
        <v>100</v>
      </c>
    </row>
    <row r="231" spans="1:5" ht="12.75" x14ac:dyDescent="0.2">
      <c r="A231" s="88" t="s">
        <v>84</v>
      </c>
      <c r="B231" s="88"/>
      <c r="C231" s="88"/>
      <c r="D231" s="88"/>
      <c r="E231" s="8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35"/>
      <c r="B246" s="35"/>
      <c r="C246" s="35"/>
      <c r="D246" s="35"/>
      <c r="E246" s="35"/>
    </row>
    <row r="247" spans="1:5" ht="12.75" x14ac:dyDescent="0.2">
      <c r="A247" s="35"/>
      <c r="B247" s="35"/>
      <c r="C247" s="35"/>
      <c r="D247" s="35"/>
      <c r="E247" s="35"/>
    </row>
    <row r="248" spans="1:5" ht="12.7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3</v>
      </c>
      <c r="D251" s="13">
        <v>0</v>
      </c>
      <c r="E251" s="14" t="e">
        <f>(D251/D$256)*100</f>
        <v>#DIV/0!</v>
      </c>
    </row>
    <row r="252" spans="1:5" ht="12.75" x14ac:dyDescent="0.2">
      <c r="A252" s="31" t="s">
        <v>87</v>
      </c>
      <c r="B252" s="68">
        <v>0</v>
      </c>
      <c r="C252" s="68">
        <v>12</v>
      </c>
      <c r="D252" s="33">
        <v>0</v>
      </c>
      <c r="E252" s="34" t="e">
        <f>(D252/D$256)*100</f>
        <v>#DIV/0!</v>
      </c>
    </row>
    <row r="253" spans="1:5" ht="12.75" x14ac:dyDescent="0.2">
      <c r="A253" s="12" t="s">
        <v>88</v>
      </c>
      <c r="B253" s="30">
        <v>0</v>
      </c>
      <c r="C253" s="30">
        <v>9</v>
      </c>
      <c r="D253" s="23">
        <v>0</v>
      </c>
      <c r="E253" s="14" t="e">
        <f>(D253/D$256)*100</f>
        <v>#DIV/0!</v>
      </c>
    </row>
    <row r="254" spans="1:5" ht="12.75" x14ac:dyDescent="0.2">
      <c r="A254" s="31" t="s">
        <v>89</v>
      </c>
      <c r="B254" s="32">
        <v>0</v>
      </c>
      <c r="C254" s="32">
        <v>0</v>
      </c>
      <c r="D254" s="33">
        <v>0</v>
      </c>
      <c r="E254" s="34" t="e">
        <f>(D254/D$256)*100</f>
        <v>#DIV/0!</v>
      </c>
    </row>
    <row r="255" spans="1:5" ht="13.5" thickBot="1" x14ac:dyDescent="0.25">
      <c r="A255" s="69" t="s">
        <v>90</v>
      </c>
      <c r="B255" s="70">
        <v>0</v>
      </c>
      <c r="C255" s="70">
        <v>0</v>
      </c>
      <c r="D255" s="71">
        <v>0</v>
      </c>
      <c r="E255" s="72" t="e">
        <f>(D255/D$256)*100</f>
        <v>#DIV/0!</v>
      </c>
    </row>
    <row r="256" spans="1:5" ht="13.5" thickBot="1" x14ac:dyDescent="0.25">
      <c r="A256" s="73" t="s">
        <v>7</v>
      </c>
      <c r="B256" s="6">
        <f>SUM(B251:B255)</f>
        <v>0</v>
      </c>
      <c r="C256" s="6">
        <f>SUM(C251:C255)</f>
        <v>24</v>
      </c>
      <c r="D256" s="6">
        <f>SUM(D251:D255)</f>
        <v>0</v>
      </c>
      <c r="E256" s="6" t="e">
        <f>SUM(E251:E255)</f>
        <v>#DIV/0!</v>
      </c>
    </row>
    <row r="257" spans="1:5" ht="12.7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ht="12.75" x14ac:dyDescent="0.2">
      <c r="A261" s="35"/>
      <c r="B261" s="35"/>
      <c r="C261" s="35"/>
      <c r="D261" s="35"/>
      <c r="E261" s="35"/>
    </row>
    <row r="262" spans="1:5" ht="12.75" x14ac:dyDescent="0.2">
      <c r="A262" s="35"/>
      <c r="B262" s="35"/>
      <c r="C262" s="35"/>
      <c r="D262" s="35"/>
      <c r="E262" s="35"/>
    </row>
    <row r="263" spans="1:5" ht="12.75" x14ac:dyDescent="0.2">
      <c r="A263" s="35"/>
      <c r="B263" s="35"/>
      <c r="C263" s="35"/>
      <c r="D263" s="35"/>
      <c r="E263" s="35"/>
    </row>
    <row r="264" spans="1:5" ht="12.75" x14ac:dyDescent="0.2">
      <c r="A264" s="35"/>
      <c r="B264" s="35"/>
      <c r="C264" s="35"/>
      <c r="D264" s="35"/>
      <c r="E264" s="35"/>
    </row>
    <row r="265" spans="1:5" ht="12.75" x14ac:dyDescent="0.2">
      <c r="A265" s="35"/>
      <c r="B265" s="35"/>
      <c r="C265" s="35"/>
      <c r="D265" s="35"/>
      <c r="E265" s="35"/>
    </row>
    <row r="266" spans="1:5" ht="12.75" x14ac:dyDescent="0.2">
      <c r="A266" s="35"/>
      <c r="B266" s="35"/>
      <c r="C266" s="35"/>
      <c r="D266" s="35"/>
      <c r="E266" s="35"/>
    </row>
    <row r="267" spans="1:5" ht="12.75" x14ac:dyDescent="0.2">
      <c r="A267" s="35"/>
      <c r="B267" s="35"/>
      <c r="C267" s="35"/>
      <c r="D267" s="35"/>
      <c r="E267" s="35"/>
    </row>
    <row r="268" spans="1:5" ht="12.75" x14ac:dyDescent="0.2">
      <c r="A268" s="35"/>
      <c r="B268" s="35"/>
      <c r="C268" s="35"/>
      <c r="D268" s="35"/>
      <c r="E268" s="35"/>
    </row>
    <row r="269" spans="1:5" ht="12.75" x14ac:dyDescent="0.2">
      <c r="A269" s="35"/>
      <c r="B269" s="35"/>
      <c r="C269" s="35"/>
      <c r="D269" s="35"/>
      <c r="E269" s="35"/>
    </row>
    <row r="270" spans="1:5" ht="12.75" x14ac:dyDescent="0.2">
      <c r="A270" s="35"/>
      <c r="B270" s="35"/>
      <c r="C270" s="35"/>
      <c r="D270" s="35"/>
      <c r="E270" s="35"/>
    </row>
    <row r="271" spans="1:5" ht="12.75" x14ac:dyDescent="0.2">
      <c r="A271" s="35"/>
      <c r="B271" s="35"/>
      <c r="C271" s="35"/>
      <c r="D271" s="35"/>
      <c r="E271" s="35"/>
    </row>
    <row r="272" spans="1:5" ht="12.75" x14ac:dyDescent="0.2">
      <c r="A272" s="35"/>
      <c r="B272" s="35"/>
      <c r="C272" s="35"/>
      <c r="D272" s="35"/>
      <c r="E272" s="35"/>
    </row>
    <row r="273" spans="1:5" ht="12.75" x14ac:dyDescent="0.2">
      <c r="A273" s="35"/>
      <c r="B273" s="35"/>
      <c r="C273" s="35"/>
      <c r="D273" s="35"/>
      <c r="E273" s="35"/>
    </row>
    <row r="274" spans="1:5" ht="12.75" x14ac:dyDescent="0.2">
      <c r="A274" s="35"/>
      <c r="B274" s="35"/>
      <c r="C274" s="35"/>
      <c r="D274" s="35"/>
      <c r="E274" s="35"/>
    </row>
    <row r="275" spans="1:5" ht="12.75" x14ac:dyDescent="0.2">
      <c r="A275" s="35"/>
      <c r="B275" s="35"/>
      <c r="C275" s="35"/>
      <c r="D275" s="35"/>
      <c r="E275" s="35"/>
    </row>
    <row r="276" spans="1:5" ht="12.75" x14ac:dyDescent="0.2">
      <c r="A276" s="35"/>
      <c r="B276" s="35"/>
      <c r="C276" s="35"/>
      <c r="D276" s="35"/>
      <c r="E276" s="35"/>
    </row>
    <row r="277" spans="1:5" ht="12.75" x14ac:dyDescent="0.2">
      <c r="A277" s="35"/>
      <c r="B277" s="35"/>
      <c r="C277" s="35"/>
      <c r="D277" s="35"/>
      <c r="E277" s="35"/>
    </row>
    <row r="278" spans="1:5" ht="12.7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ht="12.75" x14ac:dyDescent="0.2">
      <c r="A282" s="12" t="s">
        <v>94</v>
      </c>
      <c r="B282" s="30">
        <v>0</v>
      </c>
      <c r="C282" s="30">
        <v>18</v>
      </c>
      <c r="D282" s="75">
        <f>SUM(B282+C282)</f>
        <v>18</v>
      </c>
      <c r="E282" s="76">
        <f t="shared" ref="E282:E289" si="6">(D282/D$289)*100</f>
        <v>100</v>
      </c>
    </row>
    <row r="283" spans="1:5" ht="12.75" x14ac:dyDescent="0.2">
      <c r="A283" s="31" t="s">
        <v>95</v>
      </c>
      <c r="B283" s="32">
        <v>0</v>
      </c>
      <c r="C283" s="32">
        <v>0</v>
      </c>
      <c r="D283" s="77">
        <f>SUM(B283+C283)</f>
        <v>0</v>
      </c>
      <c r="E283" s="78">
        <f t="shared" si="6"/>
        <v>0</v>
      </c>
    </row>
    <row r="284" spans="1:5" ht="12.75" x14ac:dyDescent="0.2">
      <c r="A284" s="20" t="s">
        <v>96</v>
      </c>
      <c r="B284" s="30">
        <v>0</v>
      </c>
      <c r="C284" s="30">
        <v>0</v>
      </c>
      <c r="D284" s="75">
        <f>SUM(B284:C284)</f>
        <v>0</v>
      </c>
      <c r="E284" s="76">
        <f t="shared" si="6"/>
        <v>0</v>
      </c>
    </row>
    <row r="285" spans="1:5" ht="12.75" x14ac:dyDescent="0.2">
      <c r="A285" s="31" t="s">
        <v>97</v>
      </c>
      <c r="B285" s="32">
        <v>0</v>
      </c>
      <c r="C285" s="32">
        <v>0</v>
      </c>
      <c r="D285" s="77">
        <v>0</v>
      </c>
      <c r="E285" s="78">
        <f t="shared" si="6"/>
        <v>0</v>
      </c>
    </row>
    <row r="286" spans="1:5" ht="12.75" x14ac:dyDescent="0.2">
      <c r="A286" s="12" t="s">
        <v>98</v>
      </c>
      <c r="B286" s="30">
        <v>0</v>
      </c>
      <c r="C286" s="30">
        <v>0</v>
      </c>
      <c r="D286" s="75">
        <v>0</v>
      </c>
      <c r="E286" s="76">
        <f t="shared" si="6"/>
        <v>0</v>
      </c>
    </row>
    <row r="287" spans="1:5" ht="12.75" x14ac:dyDescent="0.2">
      <c r="A287" s="31" t="s">
        <v>99</v>
      </c>
      <c r="B287" s="32">
        <v>0</v>
      </c>
      <c r="C287" s="32">
        <v>0</v>
      </c>
      <c r="D287" s="77">
        <f>SUM(B287:C287)</f>
        <v>0</v>
      </c>
      <c r="E287" s="78">
        <f t="shared" si="6"/>
        <v>0</v>
      </c>
    </row>
    <row r="288" spans="1:5" ht="13.5" thickBot="1" x14ac:dyDescent="0.25">
      <c r="A288" s="69" t="s">
        <v>100</v>
      </c>
      <c r="B288" s="30">
        <v>0</v>
      </c>
      <c r="C288" s="30">
        <v>0</v>
      </c>
      <c r="D288" s="75">
        <f>SUM(B288:C288)</f>
        <v>0</v>
      </c>
      <c r="E288" s="79">
        <f t="shared" si="6"/>
        <v>0</v>
      </c>
    </row>
    <row r="289" spans="1:5" ht="13.5" thickBot="1" x14ac:dyDescent="0.25">
      <c r="A289" s="5" t="s">
        <v>7</v>
      </c>
      <c r="B289" s="6">
        <f>SUM(B282:B288)</f>
        <v>0</v>
      </c>
      <c r="C289" s="6">
        <f>SUM(C282:C288)</f>
        <v>18</v>
      </c>
      <c r="D289" s="6">
        <f>SUM(D282:D288)</f>
        <v>18</v>
      </c>
      <c r="E289" s="16">
        <f t="shared" si="6"/>
        <v>100</v>
      </c>
    </row>
    <row r="290" spans="1:5" ht="12.75" x14ac:dyDescent="0.2">
      <c r="A290" s="88" t="s">
        <v>101</v>
      </c>
      <c r="B290" s="88"/>
      <c r="C290" s="88"/>
      <c r="D290" s="88"/>
      <c r="E290" s="88"/>
    </row>
    <row r="291" spans="1:5" ht="12.75" x14ac:dyDescent="0.2">
      <c r="A291" s="74"/>
      <c r="B291" s="74"/>
      <c r="C291" s="74"/>
      <c r="D291" s="74"/>
      <c r="E291" s="74"/>
    </row>
    <row r="292" spans="1:5" ht="36.75" customHeight="1" x14ac:dyDescent="0.2">
      <c r="A292" s="74"/>
      <c r="B292" s="74"/>
      <c r="C292" s="74"/>
      <c r="D292" s="74"/>
      <c r="E292" s="74"/>
    </row>
    <row r="293" spans="1:5" ht="12.75" x14ac:dyDescent="0.2">
      <c r="A293" s="74"/>
      <c r="B293" s="74"/>
      <c r="C293" s="74"/>
      <c r="D293" s="74"/>
      <c r="E293" s="74"/>
    </row>
    <row r="294" spans="1:5" ht="12.75" x14ac:dyDescent="0.2">
      <c r="A294" s="74"/>
      <c r="B294" s="74"/>
      <c r="C294" s="74"/>
      <c r="D294" s="74"/>
      <c r="E294" s="74"/>
    </row>
    <row r="295" spans="1:5" ht="12.75" x14ac:dyDescent="0.2">
      <c r="A295" s="74"/>
      <c r="B295" s="74"/>
      <c r="C295" s="74"/>
      <c r="D295" s="74"/>
      <c r="E295" s="74"/>
    </row>
    <row r="296" spans="1:5" ht="12.75" x14ac:dyDescent="0.2">
      <c r="A296" s="74"/>
      <c r="B296" s="74"/>
      <c r="C296" s="74"/>
      <c r="D296" s="74"/>
      <c r="E296" s="74"/>
    </row>
    <row r="297" spans="1:5" ht="12.75" x14ac:dyDescent="0.2">
      <c r="A297" s="74"/>
      <c r="B297" s="74"/>
      <c r="C297" s="74"/>
      <c r="D297" s="74"/>
      <c r="E297" s="74"/>
    </row>
    <row r="298" spans="1:5" ht="12.75" x14ac:dyDescent="0.2">
      <c r="A298" s="74"/>
      <c r="B298" s="74"/>
      <c r="C298" s="74"/>
      <c r="D298" s="74"/>
      <c r="E298" s="74"/>
    </row>
    <row r="299" spans="1:5" ht="12.75" x14ac:dyDescent="0.2">
      <c r="A299" s="74"/>
      <c r="B299" s="74"/>
      <c r="C299" s="74"/>
      <c r="D299" s="74"/>
      <c r="E299" s="74"/>
    </row>
    <row r="300" spans="1:5" ht="12.75" x14ac:dyDescent="0.2">
      <c r="A300" s="74"/>
      <c r="B300" s="74"/>
      <c r="C300" s="74"/>
      <c r="D300" s="74"/>
      <c r="E300" s="74"/>
    </row>
    <row r="301" spans="1:5" ht="12.75" x14ac:dyDescent="0.2">
      <c r="A301" s="74"/>
      <c r="B301" s="74"/>
      <c r="C301" s="74"/>
      <c r="D301" s="74"/>
      <c r="E301" s="74"/>
    </row>
    <row r="302" spans="1:5" ht="12.75" x14ac:dyDescent="0.2">
      <c r="A302" s="74"/>
      <c r="B302" s="74"/>
      <c r="C302" s="74"/>
      <c r="D302" s="74"/>
      <c r="E302" s="74"/>
    </row>
    <row r="303" spans="1:5" ht="12.75" x14ac:dyDescent="0.2">
      <c r="A303" s="74"/>
      <c r="B303" s="74"/>
      <c r="C303" s="74"/>
      <c r="D303" s="74"/>
      <c r="E303" s="74"/>
    </row>
    <row r="304" spans="1:5" ht="12.75" x14ac:dyDescent="0.2">
      <c r="A304" s="74"/>
      <c r="B304" s="74"/>
      <c r="C304" s="74"/>
      <c r="D304" s="74"/>
      <c r="E304" s="74"/>
    </row>
    <row r="305" spans="1:5" ht="12.75" x14ac:dyDescent="0.2">
      <c r="A305" s="74"/>
      <c r="B305" s="74"/>
      <c r="C305" s="74"/>
      <c r="D305" s="74"/>
      <c r="E305" s="74"/>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74" zoomScale="84" zoomScaleNormal="100" zoomScalePageLayoutView="84" workbookViewId="0">
      <selection activeCell="A16" sqref="A16"/>
    </sheetView>
  </sheetViews>
  <sheetFormatPr baseColWidth="10" defaultColWidth="0" defaultRowHeight="0" customHeight="1"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ht="12.75" x14ac:dyDescent="0.2">
      <c r="A2" s="3"/>
    </row>
    <row r="3" spans="1:13" ht="12.75" x14ac:dyDescent="0.2">
      <c r="A3" s="3"/>
    </row>
    <row r="4" spans="1:13" ht="15.75" customHeight="1" x14ac:dyDescent="0.2">
      <c r="A4" s="97" t="s">
        <v>109</v>
      </c>
      <c r="B4" s="97"/>
      <c r="C4" s="97"/>
      <c r="D4" s="97"/>
      <c r="E4" s="97"/>
    </row>
    <row r="5" spans="1:13" ht="46.5" customHeight="1" x14ac:dyDescent="0.2">
      <c r="A5" s="92" t="s">
        <v>110</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ht="12.75" x14ac:dyDescent="0.2">
      <c r="A9" s="8" t="s">
        <v>9</v>
      </c>
      <c r="B9" s="9">
        <v>4</v>
      </c>
      <c r="C9" s="9">
        <v>15</v>
      </c>
      <c r="D9" s="9">
        <v>19</v>
      </c>
      <c r="E9" s="10"/>
      <c r="G9" s="11"/>
    </row>
    <row r="10" spans="1:13" ht="12.75" x14ac:dyDescent="0.2">
      <c r="A10" s="12" t="s">
        <v>10</v>
      </c>
      <c r="B10" s="13">
        <v>1</v>
      </c>
      <c r="C10" s="13">
        <v>9</v>
      </c>
      <c r="D10" s="9">
        <v>10</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5</v>
      </c>
      <c r="C12" s="6">
        <f>SUM(C9:C11)</f>
        <v>24</v>
      </c>
      <c r="D12" s="6">
        <v>29</v>
      </c>
      <c r="E12" s="16"/>
      <c r="L12" s="15"/>
      <c r="M12" s="11"/>
    </row>
    <row r="13" spans="1:13" ht="12.75" x14ac:dyDescent="0.2">
      <c r="A13" s="98" t="s">
        <v>12</v>
      </c>
      <c r="B13" s="98"/>
      <c r="C13" s="98"/>
      <c r="D13" s="98"/>
      <c r="E13" s="98"/>
      <c r="L13" s="15"/>
      <c r="M13" s="11"/>
    </row>
    <row r="14" spans="1:13" ht="12.75" x14ac:dyDescent="0.2">
      <c r="A14" s="17"/>
      <c r="B14" s="17"/>
      <c r="C14" s="17"/>
      <c r="D14" s="17" t="s">
        <v>13</v>
      </c>
      <c r="E14" s="17"/>
      <c r="L14" s="15"/>
      <c r="M14" s="11"/>
    </row>
    <row r="15" spans="1:13" ht="12.75" x14ac:dyDescent="0.2">
      <c r="A15" s="17"/>
      <c r="B15" s="17"/>
      <c r="C15" s="17"/>
      <c r="D15" s="17"/>
      <c r="E15" s="17"/>
      <c r="L15" s="15"/>
      <c r="M15" s="11"/>
    </row>
    <row r="16" spans="1:13" ht="12.75" x14ac:dyDescent="0.2">
      <c r="A16" s="17"/>
      <c r="B16" s="17"/>
      <c r="C16" s="17"/>
      <c r="D16" s="17"/>
      <c r="E16" s="17"/>
      <c r="L16" s="15"/>
      <c r="M16" s="11"/>
    </row>
    <row r="17" spans="1:13" ht="12.75" x14ac:dyDescent="0.2">
      <c r="A17" s="17"/>
      <c r="B17" s="17"/>
      <c r="C17" s="17"/>
      <c r="D17" s="17"/>
      <c r="E17" s="17"/>
      <c r="L17" s="15"/>
      <c r="M17" s="11"/>
    </row>
    <row r="18" spans="1:13" ht="12.75" x14ac:dyDescent="0.2">
      <c r="A18" s="17"/>
      <c r="B18" s="17"/>
      <c r="C18" s="17"/>
      <c r="D18" s="17"/>
      <c r="E18" s="17"/>
      <c r="L18" s="15"/>
      <c r="M18" s="11"/>
    </row>
    <row r="19" spans="1:13" ht="12.75" x14ac:dyDescent="0.2">
      <c r="A19" s="17"/>
      <c r="B19" s="17"/>
      <c r="C19" s="17"/>
      <c r="D19" s="17"/>
      <c r="E19" s="17"/>
      <c r="L19" s="15"/>
      <c r="M19" s="11"/>
    </row>
    <row r="20" spans="1:13" ht="12.75" x14ac:dyDescent="0.2">
      <c r="A20" s="17"/>
      <c r="B20" s="17"/>
      <c r="C20" s="17"/>
      <c r="D20" s="17"/>
      <c r="E20" s="17"/>
      <c r="L20" s="15"/>
      <c r="M20" s="11"/>
    </row>
    <row r="21" spans="1:13" ht="12.75" x14ac:dyDescent="0.2">
      <c r="A21" s="17"/>
      <c r="B21" s="17"/>
      <c r="C21" s="17"/>
      <c r="D21" s="17"/>
      <c r="E21" s="17"/>
      <c r="L21" s="15"/>
      <c r="M21" s="11"/>
    </row>
    <row r="22" spans="1:13" ht="12.75" x14ac:dyDescent="0.2">
      <c r="A22" s="17"/>
      <c r="B22" s="17"/>
      <c r="C22" s="17"/>
      <c r="D22" s="17"/>
      <c r="E22" s="17"/>
      <c r="L22" s="15"/>
      <c r="M22" s="11"/>
    </row>
    <row r="23" spans="1:13" ht="12.75" x14ac:dyDescent="0.2">
      <c r="A23" s="17"/>
      <c r="B23" s="17"/>
      <c r="C23" s="17"/>
      <c r="D23" s="17"/>
      <c r="E23" s="17"/>
      <c r="L23" s="15"/>
      <c r="M23" s="11"/>
    </row>
    <row r="24" spans="1:13" ht="12.75" x14ac:dyDescent="0.2">
      <c r="A24" s="17"/>
      <c r="B24" s="17"/>
      <c r="C24" s="17"/>
      <c r="D24" s="17"/>
      <c r="E24" s="17"/>
      <c r="L24" s="15"/>
      <c r="M24" s="11"/>
    </row>
    <row r="25" spans="1:13" ht="12.75" x14ac:dyDescent="0.2">
      <c r="A25" s="17"/>
      <c r="B25" s="17"/>
      <c r="C25" s="17"/>
      <c r="D25" s="17"/>
      <c r="E25" s="17"/>
      <c r="L25" s="15"/>
      <c r="M25" s="11"/>
    </row>
    <row r="26" spans="1:13" ht="12.75" x14ac:dyDescent="0.2">
      <c r="A26" s="17"/>
      <c r="B26" s="17"/>
      <c r="C26" s="17"/>
      <c r="D26" s="17"/>
      <c r="E26" s="17"/>
      <c r="L26" s="15"/>
      <c r="M26" s="11"/>
    </row>
    <row r="27" spans="1:13" ht="12.75" x14ac:dyDescent="0.2">
      <c r="A27" s="17"/>
      <c r="B27" s="17"/>
      <c r="C27" s="17"/>
      <c r="D27" s="17"/>
      <c r="E27" s="17"/>
      <c r="L27" s="15"/>
      <c r="M27" s="11"/>
    </row>
    <row r="28" spans="1:13" ht="12.75" x14ac:dyDescent="0.2">
      <c r="A28" s="17"/>
      <c r="B28" s="17"/>
      <c r="C28" s="17"/>
      <c r="D28" s="17"/>
      <c r="E28" s="17"/>
      <c r="L28" s="15"/>
      <c r="M28" s="11"/>
    </row>
    <row r="29" spans="1:13" ht="12.75"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ht="12.75" x14ac:dyDescent="0.2">
      <c r="A33" s="18" t="s">
        <v>16</v>
      </c>
      <c r="B33" s="9">
        <v>4</v>
      </c>
      <c r="C33" s="9">
        <v>15</v>
      </c>
      <c r="D33" s="9">
        <v>19</v>
      </c>
      <c r="E33" s="19"/>
      <c r="L33" s="15"/>
      <c r="M33" s="11"/>
    </row>
    <row r="34" spans="1:14" ht="12.75" x14ac:dyDescent="0.2">
      <c r="A34" s="20" t="s">
        <v>17</v>
      </c>
      <c r="B34" s="13">
        <v>1</v>
      </c>
      <c r="C34" s="13">
        <v>9</v>
      </c>
      <c r="D34" s="13">
        <v>10</v>
      </c>
      <c r="E34" s="21"/>
    </row>
    <row r="35" spans="1:14" ht="12.75" x14ac:dyDescent="0.2">
      <c r="A35" s="18" t="s">
        <v>18</v>
      </c>
      <c r="B35" s="9">
        <v>0</v>
      </c>
      <c r="C35" s="9">
        <v>0</v>
      </c>
      <c r="D35" s="9">
        <v>0</v>
      </c>
      <c r="E35" s="19"/>
    </row>
    <row r="36" spans="1:14" ht="13.5" thickBot="1" x14ac:dyDescent="0.25">
      <c r="A36" s="22" t="s">
        <v>19</v>
      </c>
      <c r="B36" s="23">
        <v>0</v>
      </c>
      <c r="C36" s="23">
        <v>9</v>
      </c>
      <c r="D36" s="13">
        <v>9</v>
      </c>
      <c r="E36" s="21"/>
    </row>
    <row r="37" spans="1:14" ht="13.5" thickBot="1" x14ac:dyDescent="0.25">
      <c r="A37" s="5" t="s">
        <v>7</v>
      </c>
      <c r="B37" s="6">
        <f>SUM(B33:B36)</f>
        <v>5</v>
      </c>
      <c r="C37" s="6">
        <f>SUM(C33:C36)</f>
        <v>33</v>
      </c>
      <c r="D37" s="6">
        <f>SUM(D33:D36)</f>
        <v>38</v>
      </c>
      <c r="E37" s="16">
        <f>SUM(E33:E36)</f>
        <v>0</v>
      </c>
    </row>
    <row r="38" spans="1:14" ht="12.75" x14ac:dyDescent="0.2">
      <c r="A38" s="24"/>
      <c r="B38" s="25" t="s">
        <v>20</v>
      </c>
      <c r="C38" s="24"/>
      <c r="D38" s="24"/>
      <c r="E38" s="24"/>
      <c r="N38" s="26"/>
    </row>
    <row r="39" spans="1:14" ht="12.75" x14ac:dyDescent="0.2">
      <c r="A39" s="24"/>
      <c r="B39" s="25"/>
      <c r="C39" s="24"/>
      <c r="D39" s="24"/>
      <c r="E39" s="24"/>
      <c r="N39" s="26"/>
    </row>
    <row r="40" spans="1:14" ht="12.75" x14ac:dyDescent="0.2">
      <c r="A40" s="24"/>
      <c r="B40" s="25"/>
      <c r="C40" s="24"/>
      <c r="D40" s="24"/>
      <c r="E40" s="24"/>
      <c r="N40" s="26"/>
    </row>
    <row r="41" spans="1:14" ht="12.75" x14ac:dyDescent="0.2">
      <c r="A41" s="24"/>
      <c r="B41" s="25"/>
      <c r="C41" s="24"/>
      <c r="D41" s="24"/>
      <c r="E41" s="24"/>
      <c r="N41" s="26"/>
    </row>
    <row r="42" spans="1:14" ht="12.75" x14ac:dyDescent="0.2">
      <c r="A42" s="24"/>
      <c r="B42" s="25"/>
      <c r="C42" s="24"/>
      <c r="D42" s="24"/>
      <c r="E42" s="24"/>
      <c r="N42" s="26"/>
    </row>
    <row r="43" spans="1:14" ht="12.75" x14ac:dyDescent="0.2">
      <c r="A43" s="24"/>
      <c r="B43" s="25"/>
      <c r="C43" s="24"/>
      <c r="D43" s="24"/>
      <c r="E43" s="24"/>
      <c r="N43" s="26"/>
    </row>
    <row r="44" spans="1:14" ht="12.75" x14ac:dyDescent="0.2">
      <c r="A44" s="24"/>
      <c r="B44" s="25"/>
      <c r="C44" s="24"/>
      <c r="D44" s="24"/>
      <c r="E44" s="24"/>
      <c r="N44" s="26"/>
    </row>
    <row r="45" spans="1:14" ht="12.75" x14ac:dyDescent="0.2">
      <c r="A45" s="24"/>
      <c r="B45" s="25"/>
      <c r="C45" s="24"/>
      <c r="D45" s="24"/>
      <c r="E45" s="24"/>
      <c r="N45" s="26"/>
    </row>
    <row r="46" spans="1:14" ht="12.75"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ht="12.75"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ht="12.75" x14ac:dyDescent="0.2">
      <c r="A59" s="12" t="s">
        <v>23</v>
      </c>
      <c r="B59" s="30">
        <v>0</v>
      </c>
      <c r="C59" s="30">
        <v>0</v>
      </c>
      <c r="D59" s="13">
        <v>0</v>
      </c>
      <c r="E59" s="14">
        <f>(D59/D$65)*100</f>
        <v>0</v>
      </c>
      <c r="F59" s="28"/>
      <c r="G59" s="28"/>
      <c r="H59" s="29"/>
    </row>
    <row r="60" spans="1:14" ht="12.75" x14ac:dyDescent="0.2">
      <c r="A60" s="31" t="s">
        <v>24</v>
      </c>
      <c r="B60" s="32">
        <v>3</v>
      </c>
      <c r="C60" s="32">
        <v>8</v>
      </c>
      <c r="D60" s="33">
        <v>11</v>
      </c>
      <c r="E60" s="34">
        <f>(D60/D$65)*100</f>
        <v>37.931034482758619</v>
      </c>
      <c r="F60" s="28"/>
      <c r="G60" s="28"/>
      <c r="H60" s="29"/>
    </row>
    <row r="61" spans="1:14" ht="12.75" x14ac:dyDescent="0.2">
      <c r="A61" s="12" t="s">
        <v>25</v>
      </c>
      <c r="B61" s="30">
        <v>2</v>
      </c>
      <c r="C61" s="30">
        <v>12</v>
      </c>
      <c r="D61" s="23">
        <v>14</v>
      </c>
      <c r="E61" s="14">
        <f>(D61/D$65)*100</f>
        <v>48.275862068965516</v>
      </c>
      <c r="F61" s="28"/>
      <c r="G61" s="28"/>
      <c r="H61" s="29"/>
    </row>
    <row r="62" spans="1:14" ht="12.75" x14ac:dyDescent="0.2">
      <c r="A62" s="31" t="s">
        <v>26</v>
      </c>
      <c r="B62" s="32">
        <v>0</v>
      </c>
      <c r="C62" s="32">
        <v>4</v>
      </c>
      <c r="D62" s="33">
        <v>4</v>
      </c>
      <c r="E62" s="34">
        <f>(D62/D$65)*100</f>
        <v>13.793103448275861</v>
      </c>
      <c r="F62" s="28"/>
      <c r="G62" s="28"/>
      <c r="H62" s="29"/>
    </row>
    <row r="63" spans="1:14" ht="12.75" x14ac:dyDescent="0.2">
      <c r="A63" s="12" t="s">
        <v>27</v>
      </c>
      <c r="B63" s="30">
        <v>0</v>
      </c>
      <c r="C63" s="30">
        <v>0</v>
      </c>
      <c r="D63" s="23">
        <v>0</v>
      </c>
      <c r="E63" s="14">
        <f>(D63/D$65)*100</f>
        <v>0</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5</v>
      </c>
      <c r="C65" s="6">
        <f>SUM(C59:C64)</f>
        <v>24</v>
      </c>
      <c r="D65" s="6">
        <f>SUM(D59:D64)</f>
        <v>29</v>
      </c>
      <c r="E65" s="16">
        <f>SUM(E59:E64)</f>
        <v>99.999999999999986</v>
      </c>
      <c r="F65" s="28"/>
      <c r="G65" s="28"/>
      <c r="H65" s="29"/>
    </row>
    <row r="66" spans="1:14" ht="12.75" x14ac:dyDescent="0.2">
      <c r="A66" s="91" t="s">
        <v>29</v>
      </c>
      <c r="B66" s="91"/>
      <c r="C66" s="91"/>
      <c r="D66" s="91"/>
      <c r="E66" s="91"/>
      <c r="F66" s="28"/>
      <c r="G66" s="28"/>
      <c r="H66" s="29"/>
    </row>
    <row r="67" spans="1:14" ht="12.75" x14ac:dyDescent="0.2">
      <c r="A67" s="35"/>
      <c r="B67" s="35"/>
      <c r="C67" s="35"/>
      <c r="D67" s="35"/>
      <c r="E67" s="35"/>
      <c r="F67" s="28"/>
      <c r="G67" s="28"/>
      <c r="H67" s="29"/>
    </row>
    <row r="68" spans="1:14" ht="12.75" x14ac:dyDescent="0.2">
      <c r="A68" s="35"/>
      <c r="B68" s="35"/>
      <c r="C68" s="35"/>
      <c r="D68" s="35"/>
      <c r="E68" s="35"/>
      <c r="F68" s="28"/>
      <c r="G68" s="28"/>
      <c r="H68" s="29"/>
    </row>
    <row r="69" spans="1:14" ht="12.75" x14ac:dyDescent="0.2">
      <c r="A69" s="27"/>
      <c r="B69" s="27"/>
      <c r="C69" s="27"/>
      <c r="D69" s="27"/>
      <c r="E69" s="27"/>
      <c r="F69" s="28"/>
      <c r="G69" s="28"/>
      <c r="H69" s="29"/>
    </row>
    <row r="70" spans="1:14" ht="12.75" x14ac:dyDescent="0.2">
      <c r="A70" s="27"/>
      <c r="B70" s="27"/>
      <c r="C70" s="27"/>
      <c r="D70" s="27"/>
      <c r="E70" s="27"/>
      <c r="F70" s="28"/>
      <c r="G70" s="28"/>
      <c r="H70" s="29"/>
    </row>
    <row r="71" spans="1:14" ht="12.75" x14ac:dyDescent="0.2">
      <c r="A71" s="27"/>
      <c r="B71" s="27"/>
      <c r="C71" s="27"/>
      <c r="D71" s="27"/>
      <c r="E71" s="27"/>
      <c r="F71" s="28"/>
      <c r="G71" s="28"/>
      <c r="H71" s="29"/>
    </row>
    <row r="72" spans="1:14" ht="29.25" customHeight="1" x14ac:dyDescent="0.2">
      <c r="F72" s="28"/>
      <c r="G72" s="28"/>
      <c r="H72" s="29"/>
    </row>
    <row r="73" spans="1:14" ht="12.75" x14ac:dyDescent="0.2">
      <c r="F73" s="28"/>
      <c r="G73" s="28"/>
      <c r="H73" s="29"/>
    </row>
    <row r="74" spans="1:14" ht="12.75" x14ac:dyDescent="0.2">
      <c r="F74" s="28"/>
      <c r="G74" s="28"/>
      <c r="H74" s="29"/>
    </row>
    <row r="75" spans="1:14" ht="12.75" x14ac:dyDescent="0.2">
      <c r="F75" s="28"/>
      <c r="G75" s="28"/>
      <c r="H75" s="29"/>
    </row>
    <row r="76" spans="1:14" ht="12.75" x14ac:dyDescent="0.2">
      <c r="F76" s="28"/>
      <c r="G76" s="28"/>
      <c r="H76" s="29"/>
    </row>
    <row r="77" spans="1:14" ht="12.75" x14ac:dyDescent="0.2">
      <c r="F77" s="28"/>
      <c r="G77" s="28"/>
      <c r="H77" s="29"/>
    </row>
    <row r="78" spans="1:14" ht="12.75" x14ac:dyDescent="0.2">
      <c r="F78" s="28"/>
      <c r="G78" s="29"/>
      <c r="H78" s="29"/>
      <c r="M78" s="11"/>
      <c r="N78" s="11"/>
    </row>
    <row r="79" spans="1:14" ht="12.75" x14ac:dyDescent="0.2">
      <c r="F79" s="28"/>
      <c r="G79" s="29"/>
      <c r="H79" s="29"/>
      <c r="K79" s="11"/>
      <c r="L79" s="11"/>
      <c r="M79" s="11"/>
      <c r="N79" s="11"/>
    </row>
    <row r="80" spans="1:14" ht="12.75" x14ac:dyDescent="0.2">
      <c r="K80" s="11"/>
      <c r="L80" s="11"/>
    </row>
    <row r="81" spans="1:14" ht="12.75" x14ac:dyDescent="0.2">
      <c r="K81" s="11"/>
      <c r="L81" s="11"/>
    </row>
    <row r="82" spans="1:14" ht="12.75" x14ac:dyDescent="0.2">
      <c r="K82" s="11"/>
      <c r="L82" s="11"/>
      <c r="N82" s="2">
        <f>SUM(N78:N81)</f>
        <v>0</v>
      </c>
    </row>
    <row r="83" spans="1:14" ht="12.75" x14ac:dyDescent="0.2">
      <c r="K83" s="11"/>
      <c r="L83" s="11"/>
    </row>
    <row r="84" spans="1:14" ht="12.75" x14ac:dyDescent="0.2">
      <c r="K84" s="11"/>
      <c r="L84" s="11"/>
    </row>
    <row r="85" spans="1:14" ht="12.75" x14ac:dyDescent="0.2">
      <c r="A85" s="35"/>
      <c r="B85" s="35"/>
      <c r="C85" s="35"/>
      <c r="D85" s="35"/>
      <c r="E85" s="35"/>
      <c r="K85" s="11"/>
      <c r="L85" s="11"/>
    </row>
    <row r="86" spans="1:14" ht="15.75" customHeight="1" x14ac:dyDescent="0.2">
      <c r="A86" s="92" t="s">
        <v>30</v>
      </c>
      <c r="B86" s="92"/>
      <c r="C86" s="92"/>
      <c r="D86" s="92"/>
      <c r="E86" s="92"/>
      <c r="K86" s="11"/>
      <c r="L86" s="11"/>
    </row>
    <row r="87" spans="1:14" ht="12.75" x14ac:dyDescent="0.2">
      <c r="A87" s="92"/>
      <c r="B87" s="92"/>
      <c r="C87" s="92"/>
      <c r="D87" s="92"/>
      <c r="E87" s="92"/>
      <c r="K87" s="11"/>
      <c r="L87" s="11"/>
    </row>
    <row r="88" spans="1:14" ht="12.75" x14ac:dyDescent="0.2">
      <c r="A88" s="35"/>
      <c r="B88" s="35"/>
      <c r="C88" s="35"/>
      <c r="D88" s="35"/>
      <c r="E88" s="35"/>
      <c r="K88" s="11"/>
      <c r="L88" s="11"/>
    </row>
    <row r="89" spans="1:14" ht="12.75"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ht="12.75" x14ac:dyDescent="0.2">
      <c r="A92" s="36" t="s">
        <v>32</v>
      </c>
      <c r="B92" s="30">
        <v>0</v>
      </c>
      <c r="C92" s="30">
        <v>0</v>
      </c>
      <c r="D92" s="37">
        <v>0</v>
      </c>
      <c r="E92" s="14">
        <f t="shared" ref="E92:E97" si="0">(D92/D$98)*100</f>
        <v>0</v>
      </c>
      <c r="K92" s="11"/>
      <c r="L92" s="11"/>
    </row>
    <row r="93" spans="1:14" ht="12.75" x14ac:dyDescent="0.2">
      <c r="A93" s="38" t="s">
        <v>33</v>
      </c>
      <c r="B93" s="39">
        <v>1</v>
      </c>
      <c r="C93" s="39">
        <v>4</v>
      </c>
      <c r="D93" s="40">
        <v>5</v>
      </c>
      <c r="E93" s="10">
        <f t="shared" si="0"/>
        <v>17.241379310344829</v>
      </c>
      <c r="K93" s="11"/>
      <c r="L93" s="11"/>
    </row>
    <row r="94" spans="1:14" ht="12.75" x14ac:dyDescent="0.2">
      <c r="A94" s="36" t="s">
        <v>34</v>
      </c>
      <c r="B94" s="30">
        <v>2</v>
      </c>
      <c r="C94" s="30">
        <v>13</v>
      </c>
      <c r="D94" s="37">
        <v>15</v>
      </c>
      <c r="E94" s="14">
        <f t="shared" si="0"/>
        <v>51.724137931034484</v>
      </c>
      <c r="K94" s="11"/>
      <c r="L94" s="11"/>
    </row>
    <row r="95" spans="1:14" ht="12.75" x14ac:dyDescent="0.2">
      <c r="A95" s="38" t="s">
        <v>35</v>
      </c>
      <c r="B95" s="39">
        <v>2</v>
      </c>
      <c r="C95" s="39">
        <v>6</v>
      </c>
      <c r="D95" s="40">
        <v>8</v>
      </c>
      <c r="E95" s="10">
        <f t="shared" si="0"/>
        <v>27.586206896551722</v>
      </c>
      <c r="K95" s="11"/>
      <c r="L95" s="11"/>
    </row>
    <row r="96" spans="1:14" ht="12.75" x14ac:dyDescent="0.2">
      <c r="A96" s="36" t="s">
        <v>36</v>
      </c>
      <c r="B96" s="30">
        <v>0</v>
      </c>
      <c r="C96" s="30">
        <v>1</v>
      </c>
      <c r="D96" s="37">
        <v>1</v>
      </c>
      <c r="E96" s="14">
        <f t="shared" si="0"/>
        <v>3.4482758620689653</v>
      </c>
      <c r="K96" s="11"/>
      <c r="L96" s="11"/>
    </row>
    <row r="97" spans="1:12" ht="13.5" thickBot="1" x14ac:dyDescent="0.25">
      <c r="A97" s="38" t="s">
        <v>37</v>
      </c>
      <c r="B97" s="39">
        <v>0</v>
      </c>
      <c r="C97" s="41">
        <v>0</v>
      </c>
      <c r="D97" s="40">
        <v>0</v>
      </c>
      <c r="E97" s="10">
        <f t="shared" si="0"/>
        <v>0</v>
      </c>
      <c r="K97" s="11"/>
      <c r="L97" s="11"/>
    </row>
    <row r="98" spans="1:12" ht="13.5" thickBot="1" x14ac:dyDescent="0.25">
      <c r="A98" s="5" t="s">
        <v>7</v>
      </c>
      <c r="B98" s="42">
        <f>SUM(B92:B97)</f>
        <v>5</v>
      </c>
      <c r="C98" s="42">
        <f>SUM(C92:C97)</f>
        <v>24</v>
      </c>
      <c r="D98" s="6">
        <f>SUM(D92:D97)</f>
        <v>29</v>
      </c>
      <c r="E98" s="7">
        <f>SUM(E92:E97)</f>
        <v>100.00000000000001</v>
      </c>
      <c r="L98" s="11"/>
    </row>
    <row r="99" spans="1:12" ht="37.5" customHeight="1" thickBot="1" x14ac:dyDescent="0.25"/>
    <row r="100" spans="1:12" ht="12.75" x14ac:dyDescent="0.2">
      <c r="A100" s="91" t="s">
        <v>38</v>
      </c>
      <c r="B100" s="91"/>
      <c r="C100" s="91"/>
      <c r="D100" s="91"/>
      <c r="E100" s="9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35"/>
      <c r="B110" s="35"/>
      <c r="C110" s="35"/>
      <c r="D110" s="35"/>
      <c r="E110" s="35"/>
    </row>
    <row r="111" spans="1:12" ht="12.75" x14ac:dyDescent="0.2">
      <c r="A111" s="35"/>
      <c r="B111" s="35"/>
      <c r="C111" s="35"/>
      <c r="D111" s="35"/>
      <c r="E111" s="35"/>
    </row>
    <row r="112" spans="1:12" ht="12.75" x14ac:dyDescent="0.2">
      <c r="A112" s="35"/>
      <c r="B112" s="35"/>
      <c r="C112" s="35"/>
      <c r="D112" s="35"/>
      <c r="E112" s="35"/>
    </row>
    <row r="113" spans="1:5" ht="12.75" x14ac:dyDescent="0.2">
      <c r="A113" s="35"/>
      <c r="B113" s="35"/>
      <c r="C113" s="35"/>
      <c r="D113" s="35"/>
      <c r="E113" s="35"/>
    </row>
    <row r="114" spans="1:5" ht="12.75" x14ac:dyDescent="0.2">
      <c r="A114" s="35"/>
      <c r="B114" s="35"/>
      <c r="C114" s="35"/>
      <c r="D114" s="35"/>
      <c r="E114" s="35"/>
    </row>
    <row r="115" spans="1:5" ht="12.75" x14ac:dyDescent="0.2">
      <c r="A115" s="35"/>
      <c r="B115" s="35"/>
      <c r="C115" s="35"/>
      <c r="D115" s="35"/>
      <c r="E115" s="35"/>
    </row>
    <row r="116" spans="1:5" ht="12.75" x14ac:dyDescent="0.2">
      <c r="A116" s="35"/>
      <c r="B116" s="35"/>
      <c r="C116" s="35"/>
      <c r="D116" s="35"/>
      <c r="E116" s="35"/>
    </row>
    <row r="117" spans="1:5" ht="12.75" x14ac:dyDescent="0.2">
      <c r="A117" s="35"/>
      <c r="B117" s="35"/>
      <c r="C117" s="35"/>
      <c r="D117" s="35"/>
      <c r="E117" s="35"/>
    </row>
    <row r="118" spans="1:5" ht="12.75" x14ac:dyDescent="0.2">
      <c r="A118" s="35"/>
      <c r="B118" s="35"/>
      <c r="C118" s="35"/>
      <c r="D118" s="35"/>
      <c r="E118" s="35"/>
    </row>
    <row r="119" spans="1:5" ht="15.75" customHeight="1" x14ac:dyDescent="0.2">
      <c r="A119" s="92" t="s">
        <v>39</v>
      </c>
      <c r="B119" s="92"/>
      <c r="C119" s="92"/>
      <c r="D119" s="92"/>
      <c r="E119" s="92"/>
    </row>
    <row r="120" spans="1:5" ht="12.7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ht="12.75" x14ac:dyDescent="0.2">
      <c r="A123" s="43" t="s">
        <v>41</v>
      </c>
      <c r="B123" s="25">
        <v>2</v>
      </c>
      <c r="C123" s="25">
        <v>7</v>
      </c>
      <c r="D123" s="44">
        <f>SUM(B123+C123)</f>
        <v>9</v>
      </c>
      <c r="E123" s="14">
        <f t="shared" ref="E123:E130" si="1">(D123/D$131)*100</f>
        <v>31.03448275862069</v>
      </c>
    </row>
    <row r="124" spans="1:5" ht="12.75" x14ac:dyDescent="0.2">
      <c r="A124" s="45" t="s">
        <v>42</v>
      </c>
      <c r="B124" s="46">
        <v>2</v>
      </c>
      <c r="C124" s="46">
        <v>12</v>
      </c>
      <c r="D124" s="47">
        <f t="shared" ref="D124:D129" si="2">SUM(B124:C124)</f>
        <v>14</v>
      </c>
      <c r="E124" s="10">
        <f t="shared" si="1"/>
        <v>48.275862068965516</v>
      </c>
    </row>
    <row r="125" spans="1:5" ht="12.75" x14ac:dyDescent="0.2">
      <c r="A125" s="43" t="s">
        <v>43</v>
      </c>
      <c r="B125" s="25">
        <v>1</v>
      </c>
      <c r="C125" s="25">
        <v>4</v>
      </c>
      <c r="D125" s="48">
        <f t="shared" si="2"/>
        <v>5</v>
      </c>
      <c r="E125" s="14">
        <f t="shared" si="1"/>
        <v>17.241379310344829</v>
      </c>
    </row>
    <row r="126" spans="1:5" ht="15.75" customHeight="1" x14ac:dyDescent="0.2">
      <c r="A126" s="45" t="s">
        <v>44</v>
      </c>
      <c r="B126" s="46">
        <v>0</v>
      </c>
      <c r="C126" s="46">
        <v>0</v>
      </c>
      <c r="D126" s="47">
        <f t="shared" si="2"/>
        <v>0</v>
      </c>
      <c r="E126" s="10">
        <f t="shared" si="1"/>
        <v>0</v>
      </c>
    </row>
    <row r="127" spans="1:5" ht="12.75" x14ac:dyDescent="0.2">
      <c r="A127" s="43" t="s">
        <v>45</v>
      </c>
      <c r="B127" s="25">
        <v>0</v>
      </c>
      <c r="C127" s="25">
        <v>1</v>
      </c>
      <c r="D127" s="48">
        <f t="shared" si="2"/>
        <v>1</v>
      </c>
      <c r="E127" s="14">
        <f t="shared" si="1"/>
        <v>3.4482758620689653</v>
      </c>
    </row>
    <row r="128" spans="1:5" ht="12.75" x14ac:dyDescent="0.2">
      <c r="A128" s="45" t="s">
        <v>46</v>
      </c>
      <c r="B128" s="46">
        <v>0</v>
      </c>
      <c r="C128" s="46">
        <v>0</v>
      </c>
      <c r="D128" s="47">
        <f t="shared" si="2"/>
        <v>0</v>
      </c>
      <c r="E128" s="10">
        <f t="shared" si="1"/>
        <v>0</v>
      </c>
    </row>
    <row r="129" spans="1:5" ht="12.75" x14ac:dyDescent="0.2">
      <c r="A129" s="43" t="s">
        <v>47</v>
      </c>
      <c r="B129" s="25">
        <v>0</v>
      </c>
      <c r="C129" s="25">
        <v>0</v>
      </c>
      <c r="D129" s="48">
        <f t="shared" si="2"/>
        <v>0</v>
      </c>
      <c r="E129" s="14">
        <f t="shared" si="1"/>
        <v>0</v>
      </c>
    </row>
    <row r="130" spans="1:5" ht="13.5" thickBot="1" x14ac:dyDescent="0.25">
      <c r="A130" s="8" t="s">
        <v>28</v>
      </c>
      <c r="B130" s="46">
        <v>0</v>
      </c>
      <c r="C130" s="46">
        <v>0</v>
      </c>
      <c r="D130" s="47">
        <v>0</v>
      </c>
      <c r="E130" s="10">
        <f t="shared" si="1"/>
        <v>0</v>
      </c>
    </row>
    <row r="131" spans="1:5" ht="13.5" thickBot="1" x14ac:dyDescent="0.25">
      <c r="A131" s="5" t="s">
        <v>7</v>
      </c>
      <c r="B131" s="6">
        <f>SUM(B123:B130)</f>
        <v>5</v>
      </c>
      <c r="C131" s="6">
        <f>SUM(C123:C130)</f>
        <v>24</v>
      </c>
      <c r="D131" s="6">
        <f>SUM(D123:D130)</f>
        <v>29</v>
      </c>
      <c r="E131" s="7">
        <f>SUM(E123:E130)</f>
        <v>100</v>
      </c>
    </row>
    <row r="132" spans="1:5" ht="13.5" thickBot="1" x14ac:dyDescent="0.25"/>
    <row r="133" spans="1:5" ht="12.75" x14ac:dyDescent="0.2">
      <c r="A133" s="91" t="s">
        <v>48</v>
      </c>
      <c r="B133" s="91"/>
      <c r="C133" s="91"/>
      <c r="D133" s="91"/>
      <c r="E133" s="91"/>
    </row>
    <row r="134" spans="1:5" ht="12.75" x14ac:dyDescent="0.2"/>
    <row r="135" spans="1:5" ht="12.75" x14ac:dyDescent="0.2"/>
    <row r="136" spans="1:5" ht="12.75" x14ac:dyDescent="0.2"/>
    <row r="137" spans="1:5" ht="12.75" x14ac:dyDescent="0.2"/>
    <row r="138" spans="1:5" ht="12.75" x14ac:dyDescent="0.2"/>
    <row r="139" spans="1:5" ht="12.75" x14ac:dyDescent="0.2">
      <c r="A139" s="35"/>
      <c r="B139" s="35"/>
      <c r="C139" s="35"/>
      <c r="D139" s="35"/>
      <c r="E139" s="35"/>
    </row>
    <row r="140" spans="1:5" ht="12.75" x14ac:dyDescent="0.2">
      <c r="B140" s="35"/>
      <c r="C140" s="35"/>
      <c r="D140" s="35"/>
      <c r="E140" s="35"/>
    </row>
    <row r="141" spans="1:5" ht="12.75" x14ac:dyDescent="0.2">
      <c r="A141" s="35"/>
      <c r="B141" s="35"/>
      <c r="C141" s="35"/>
      <c r="D141" s="35"/>
      <c r="E141" s="35"/>
    </row>
    <row r="142" spans="1:5" ht="12.7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ht="12.75" x14ac:dyDescent="0.2">
      <c r="A149" s="35"/>
      <c r="B149" s="35"/>
      <c r="C149" s="35"/>
      <c r="D149" s="35"/>
      <c r="E149" s="35"/>
    </row>
    <row r="150" spans="1:5" ht="12.75" x14ac:dyDescent="0.2">
      <c r="A150" s="35"/>
      <c r="B150" s="35"/>
      <c r="C150" s="35"/>
      <c r="D150" s="35"/>
      <c r="E150" s="35"/>
    </row>
    <row r="151" spans="1:5" ht="15.75" customHeight="1" x14ac:dyDescent="0.2">
      <c r="A151" s="93" t="s">
        <v>49</v>
      </c>
      <c r="B151" s="93"/>
      <c r="C151" s="93"/>
      <c r="D151" s="93"/>
      <c r="E151" s="93"/>
    </row>
    <row r="152" spans="1:5" ht="12.7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ht="12.75" x14ac:dyDescent="0.2">
      <c r="A156" s="12" t="s">
        <v>51</v>
      </c>
      <c r="B156" s="30">
        <v>0</v>
      </c>
      <c r="C156" s="30">
        <v>12</v>
      </c>
      <c r="D156" s="13">
        <f>SUM(B156+C156)</f>
        <v>12</v>
      </c>
      <c r="E156" s="14">
        <f t="shared" ref="E156:E163" si="3">(D156/D$164)*100</f>
        <v>41.379310344827587</v>
      </c>
    </row>
    <row r="157" spans="1:5" ht="12.75" x14ac:dyDescent="0.2">
      <c r="A157" s="50" t="s">
        <v>52</v>
      </c>
      <c r="B157" s="39">
        <v>2</v>
      </c>
      <c r="C157" s="39">
        <v>2</v>
      </c>
      <c r="D157" s="9">
        <f>SUM(B157:C157)</f>
        <v>4</v>
      </c>
      <c r="E157" s="10">
        <f t="shared" si="3"/>
        <v>13.793103448275861</v>
      </c>
    </row>
    <row r="158" spans="1:5" ht="12.75" x14ac:dyDescent="0.2">
      <c r="A158" s="12" t="s">
        <v>53</v>
      </c>
      <c r="B158" s="30">
        <v>0</v>
      </c>
      <c r="C158" s="30">
        <v>0</v>
      </c>
      <c r="D158" s="23">
        <f t="shared" ref="D158:D163" si="4">SUM(B158:C158)</f>
        <v>0</v>
      </c>
      <c r="E158" s="14">
        <f t="shared" si="3"/>
        <v>0</v>
      </c>
    </row>
    <row r="159" spans="1:5" ht="12.75" x14ac:dyDescent="0.2">
      <c r="A159" s="50" t="s">
        <v>54</v>
      </c>
      <c r="B159" s="39">
        <v>3</v>
      </c>
      <c r="C159" s="39">
        <v>10</v>
      </c>
      <c r="D159" s="9">
        <f t="shared" si="4"/>
        <v>13</v>
      </c>
      <c r="E159" s="10">
        <f t="shared" si="3"/>
        <v>44.827586206896555</v>
      </c>
    </row>
    <row r="160" spans="1:5" ht="12.75" x14ac:dyDescent="0.2">
      <c r="A160" s="51" t="s">
        <v>55</v>
      </c>
      <c r="B160" s="52">
        <v>0</v>
      </c>
      <c r="C160" s="52">
        <v>0</v>
      </c>
      <c r="D160" s="53">
        <f t="shared" si="4"/>
        <v>0</v>
      </c>
      <c r="E160" s="54">
        <f t="shared" si="3"/>
        <v>0</v>
      </c>
    </row>
    <row r="161" spans="1:5" ht="12.75" x14ac:dyDescent="0.2">
      <c r="A161" s="8" t="s">
        <v>56</v>
      </c>
      <c r="B161" s="39">
        <v>0</v>
      </c>
      <c r="C161" s="39">
        <v>0</v>
      </c>
      <c r="D161" s="9">
        <f t="shared" si="4"/>
        <v>0</v>
      </c>
      <c r="E161" s="10">
        <f t="shared" si="3"/>
        <v>0</v>
      </c>
    </row>
    <row r="162" spans="1:5" ht="12.75" x14ac:dyDescent="0.2">
      <c r="A162" s="12" t="s">
        <v>57</v>
      </c>
      <c r="B162" s="30">
        <v>0</v>
      </c>
      <c r="C162" s="30">
        <v>0</v>
      </c>
      <c r="D162" s="23">
        <v>0</v>
      </c>
      <c r="E162" s="14">
        <f t="shared" si="3"/>
        <v>0</v>
      </c>
    </row>
    <row r="163" spans="1:5" ht="13.5" thickBot="1" x14ac:dyDescent="0.25">
      <c r="A163" s="55" t="s">
        <v>28</v>
      </c>
      <c r="B163" s="39">
        <v>0</v>
      </c>
      <c r="C163" s="39">
        <v>0</v>
      </c>
      <c r="D163" s="9">
        <f t="shared" si="4"/>
        <v>0</v>
      </c>
      <c r="E163" s="10">
        <f t="shared" si="3"/>
        <v>0</v>
      </c>
    </row>
    <row r="164" spans="1:5" ht="13.5" thickBot="1" x14ac:dyDescent="0.25">
      <c r="A164" s="5" t="s">
        <v>7</v>
      </c>
      <c r="B164" s="6">
        <f>SUM(B156:B163)</f>
        <v>5</v>
      </c>
      <c r="C164" s="6">
        <f>SUM(C156:C163)</f>
        <v>24</v>
      </c>
      <c r="D164" s="6">
        <f>SUM(D156:D163)</f>
        <v>29</v>
      </c>
      <c r="E164" s="7">
        <f>SUM(E156:E163)</f>
        <v>100</v>
      </c>
    </row>
    <row r="165" spans="1:5" ht="12.75" x14ac:dyDescent="0.2">
      <c r="A165" s="91" t="s">
        <v>58</v>
      </c>
      <c r="B165" s="91"/>
      <c r="C165" s="91"/>
      <c r="D165" s="91"/>
      <c r="E165" s="91"/>
    </row>
    <row r="166" spans="1:5" ht="12.75" x14ac:dyDescent="0.2">
      <c r="A166" s="35"/>
      <c r="B166" s="35"/>
      <c r="C166" s="35"/>
      <c r="D166" s="35"/>
      <c r="E166" s="35"/>
    </row>
    <row r="167" spans="1:5" ht="15.75" x14ac:dyDescent="0.2">
      <c r="A167" s="1"/>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99" t="s">
        <v>59</v>
      </c>
      <c r="B180" s="99"/>
      <c r="C180" s="99"/>
      <c r="D180" s="99"/>
      <c r="E180" s="99"/>
    </row>
    <row r="181" spans="1:5" ht="24.7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ht="12.75" x14ac:dyDescent="0.2">
      <c r="A183" s="18" t="s">
        <v>111</v>
      </c>
      <c r="B183" s="59">
        <v>5</v>
      </c>
      <c r="C183" s="59">
        <v>24</v>
      </c>
      <c r="D183" s="59">
        <f>B183+C183</f>
        <v>29</v>
      </c>
      <c r="E183" s="60">
        <f t="shared" ref="E183:E193" si="5">D183/$D$194*100</f>
        <v>100</v>
      </c>
    </row>
    <row r="184" spans="1:5" ht="12.75" x14ac:dyDescent="0.2">
      <c r="A184" s="20" t="s">
        <v>63</v>
      </c>
      <c r="B184" s="17">
        <v>0</v>
      </c>
      <c r="C184" s="17">
        <v>0</v>
      </c>
      <c r="D184" s="17">
        <f t="shared" ref="D184:D193" si="6">B184+C184</f>
        <v>0</v>
      </c>
      <c r="E184" s="61">
        <f t="shared" si="5"/>
        <v>0</v>
      </c>
    </row>
    <row r="185" spans="1:5" ht="12.75" x14ac:dyDescent="0.2">
      <c r="A185" s="62" t="s">
        <v>64</v>
      </c>
      <c r="B185" s="63">
        <v>0</v>
      </c>
      <c r="C185" s="63">
        <v>0</v>
      </c>
      <c r="D185" s="59">
        <f t="shared" si="6"/>
        <v>0</v>
      </c>
      <c r="E185" s="60">
        <f t="shared" si="5"/>
        <v>0</v>
      </c>
    </row>
    <row r="186" spans="1:5" ht="12.75" x14ac:dyDescent="0.2">
      <c r="A186" s="20" t="s">
        <v>65</v>
      </c>
      <c r="B186" s="17">
        <v>0</v>
      </c>
      <c r="C186" s="17">
        <v>0</v>
      </c>
      <c r="D186" s="17">
        <f t="shared" si="6"/>
        <v>0</v>
      </c>
      <c r="E186" s="61">
        <f t="shared" si="5"/>
        <v>0</v>
      </c>
    </row>
    <row r="187" spans="1:5" ht="12.75" x14ac:dyDescent="0.2">
      <c r="A187" s="62" t="s">
        <v>66</v>
      </c>
      <c r="B187" s="63">
        <v>0</v>
      </c>
      <c r="C187" s="63">
        <v>0</v>
      </c>
      <c r="D187" s="59">
        <f t="shared" si="6"/>
        <v>0</v>
      </c>
      <c r="E187" s="60">
        <f t="shared" si="5"/>
        <v>0</v>
      </c>
    </row>
    <row r="188" spans="1:5" ht="12.75" x14ac:dyDescent="0.2">
      <c r="A188" s="20" t="s">
        <v>67</v>
      </c>
      <c r="B188" s="17">
        <v>0</v>
      </c>
      <c r="C188" s="17">
        <v>0</v>
      </c>
      <c r="D188" s="17">
        <f t="shared" si="6"/>
        <v>0</v>
      </c>
      <c r="E188" s="61">
        <f t="shared" si="5"/>
        <v>0</v>
      </c>
    </row>
    <row r="189" spans="1:5" ht="12.75" x14ac:dyDescent="0.2">
      <c r="A189" s="18" t="s">
        <v>68</v>
      </c>
      <c r="B189" s="59">
        <v>0</v>
      </c>
      <c r="C189" s="59">
        <v>0</v>
      </c>
      <c r="D189" s="59">
        <f>SUM(B189+C189)</f>
        <v>0</v>
      </c>
      <c r="E189" s="60">
        <f t="shared" si="5"/>
        <v>0</v>
      </c>
    </row>
    <row r="190" spans="1:5" ht="12.75" x14ac:dyDescent="0.2">
      <c r="A190" s="20" t="s">
        <v>69</v>
      </c>
      <c r="B190" s="17">
        <v>0</v>
      </c>
      <c r="C190" s="17">
        <v>0</v>
      </c>
      <c r="D190" s="17">
        <f>SUM(B190+C190)</f>
        <v>0</v>
      </c>
      <c r="E190" s="61">
        <f t="shared" si="5"/>
        <v>0</v>
      </c>
    </row>
    <row r="191" spans="1:5" ht="12.75" x14ac:dyDescent="0.2">
      <c r="A191" s="18" t="s">
        <v>70</v>
      </c>
      <c r="B191" s="59">
        <v>0</v>
      </c>
      <c r="C191" s="59">
        <v>0</v>
      </c>
      <c r="D191" s="59">
        <v>0</v>
      </c>
      <c r="E191" s="60">
        <f t="shared" si="5"/>
        <v>0</v>
      </c>
    </row>
    <row r="192" spans="1:5" ht="12.75" x14ac:dyDescent="0.2">
      <c r="A192" s="20" t="s">
        <v>71</v>
      </c>
      <c r="B192" s="17">
        <v>0</v>
      </c>
      <c r="C192" s="17">
        <v>0</v>
      </c>
      <c r="D192" s="17">
        <f>SUM(B192+C192)</f>
        <v>0</v>
      </c>
      <c r="E192" s="61">
        <f t="shared" si="5"/>
        <v>0</v>
      </c>
    </row>
    <row r="193" spans="1:5" ht="13.5" thickBot="1" x14ac:dyDescent="0.25">
      <c r="A193" s="62" t="s">
        <v>72</v>
      </c>
      <c r="B193" s="63">
        <v>0</v>
      </c>
      <c r="C193" s="63">
        <v>0</v>
      </c>
      <c r="D193" s="59">
        <f t="shared" si="6"/>
        <v>0</v>
      </c>
      <c r="E193" s="60">
        <f t="shared" si="5"/>
        <v>0</v>
      </c>
    </row>
    <row r="194" spans="1:5" ht="13.5" thickBot="1" x14ac:dyDescent="0.25">
      <c r="A194" s="56" t="s">
        <v>7</v>
      </c>
      <c r="B194" s="57">
        <f>SUM(B183:B193)</f>
        <v>5</v>
      </c>
      <c r="C194" s="57">
        <f>SUM(C183:C193)</f>
        <v>24</v>
      </c>
      <c r="D194" s="57">
        <f>SUM(D183:D193)</f>
        <v>29</v>
      </c>
      <c r="E194" s="58">
        <f>SUM(E183:E193)</f>
        <v>100</v>
      </c>
    </row>
    <row r="195" spans="1:5" ht="12.75" x14ac:dyDescent="0.2">
      <c r="A195" s="35"/>
      <c r="B195" s="35"/>
      <c r="C195" s="35"/>
      <c r="D195" s="35"/>
      <c r="E195" s="35"/>
    </row>
    <row r="196" spans="1:5" ht="15.75" customHeight="1" x14ac:dyDescent="0.2">
      <c r="A196" s="92" t="s">
        <v>73</v>
      </c>
      <c r="B196" s="92"/>
      <c r="C196" s="92"/>
      <c r="D196" s="92"/>
      <c r="E196" s="92"/>
    </row>
    <row r="197" spans="1:5" ht="12.7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ht="12.75" x14ac:dyDescent="0.2">
      <c r="A200" s="12" t="s">
        <v>75</v>
      </c>
      <c r="B200" s="25">
        <v>5</v>
      </c>
      <c r="C200" s="25">
        <v>24</v>
      </c>
      <c r="D200" s="44">
        <v>29</v>
      </c>
      <c r="E200" s="14">
        <f>(D200/D$203)*100</f>
        <v>100</v>
      </c>
    </row>
    <row r="201" spans="1:5" ht="12.7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5</v>
      </c>
      <c r="C203" s="6">
        <f>SUM(C200:C202)</f>
        <v>24</v>
      </c>
      <c r="D203" s="6">
        <f>SUM(D200:D202)</f>
        <v>29</v>
      </c>
      <c r="E203" s="16">
        <f>SUM(E200:E202)</f>
        <v>100</v>
      </c>
    </row>
    <row r="204" spans="1:5" ht="12.75" x14ac:dyDescent="0.2">
      <c r="A204" s="35"/>
      <c r="B204" s="35"/>
      <c r="C204" s="35"/>
      <c r="D204" s="35"/>
      <c r="E204" s="35"/>
    </row>
    <row r="205" spans="1:5" ht="12.75" x14ac:dyDescent="0.2">
      <c r="A205" s="35"/>
      <c r="B205" s="35"/>
      <c r="C205" s="35"/>
      <c r="D205" s="35"/>
      <c r="E205" s="35"/>
    </row>
    <row r="206" spans="1:5" ht="13.5" thickBot="1" x14ac:dyDescent="0.25">
      <c r="A206" s="35"/>
      <c r="B206" s="35"/>
      <c r="C206" s="35"/>
      <c r="D206" s="35"/>
      <c r="E206" s="35"/>
    </row>
    <row r="207" spans="1:5" ht="12.75" x14ac:dyDescent="0.2">
      <c r="A207" s="91" t="s">
        <v>77</v>
      </c>
      <c r="B207" s="91"/>
      <c r="C207" s="91"/>
      <c r="D207" s="91"/>
      <c r="E207" s="91"/>
    </row>
    <row r="208" spans="1:5" ht="12.75" x14ac:dyDescent="0.2"/>
    <row r="209" spans="1:5" ht="12.75" x14ac:dyDescent="0.2">
      <c r="A209" s="35"/>
      <c r="B209" s="35"/>
      <c r="C209" s="35"/>
      <c r="D209" s="35"/>
      <c r="E209" s="35"/>
    </row>
    <row r="210" spans="1:5" ht="12.75" x14ac:dyDescent="0.2">
      <c r="A210" s="35"/>
      <c r="B210" s="35"/>
      <c r="C210" s="35"/>
      <c r="D210" s="35"/>
      <c r="E210" s="35"/>
    </row>
    <row r="211" spans="1:5" ht="12.75" x14ac:dyDescent="0.2">
      <c r="A211" s="35"/>
      <c r="B211" s="35"/>
      <c r="C211" s="35"/>
      <c r="D211" s="35"/>
      <c r="E211" s="35"/>
    </row>
    <row r="212" spans="1:5" ht="12.75" x14ac:dyDescent="0.2">
      <c r="A212" s="35"/>
      <c r="B212" s="35"/>
      <c r="C212" s="35"/>
      <c r="D212" s="35"/>
      <c r="E212" s="35"/>
    </row>
    <row r="213" spans="1:5" ht="12.75" x14ac:dyDescent="0.2">
      <c r="A213" s="35"/>
      <c r="B213" s="35"/>
      <c r="C213" s="35"/>
      <c r="D213" s="35"/>
      <c r="E213" s="35"/>
    </row>
    <row r="214" spans="1:5" ht="12.75" x14ac:dyDescent="0.2">
      <c r="A214" s="35"/>
      <c r="B214" s="35"/>
      <c r="C214" s="35"/>
      <c r="D214" s="35"/>
      <c r="E214" s="35"/>
    </row>
    <row r="215" spans="1:5" ht="12.75" x14ac:dyDescent="0.2">
      <c r="A215" s="35"/>
      <c r="B215" s="35"/>
      <c r="C215" s="35"/>
      <c r="D215" s="35"/>
      <c r="E215" s="35"/>
    </row>
    <row r="216" spans="1:5" ht="12.75" x14ac:dyDescent="0.2">
      <c r="A216" s="35"/>
      <c r="B216" s="35"/>
      <c r="C216" s="35"/>
      <c r="D216" s="35"/>
      <c r="E216" s="35"/>
    </row>
    <row r="217" spans="1:5" ht="12.75" x14ac:dyDescent="0.2">
      <c r="A217" s="35"/>
      <c r="B217" s="35"/>
      <c r="C217" s="35"/>
      <c r="D217" s="35"/>
      <c r="E217" s="35"/>
    </row>
    <row r="218" spans="1:5" ht="12.75" x14ac:dyDescent="0.2">
      <c r="A218" s="35"/>
      <c r="B218" s="35"/>
      <c r="C218" s="35"/>
      <c r="D218" s="35"/>
      <c r="E218" s="35"/>
    </row>
    <row r="219" spans="1:5" ht="12.7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ht="12.75" x14ac:dyDescent="0.2">
      <c r="A222" s="35" t="s">
        <v>78</v>
      </c>
      <c r="B222" s="35"/>
      <c r="C222" s="35"/>
      <c r="D222" s="35"/>
      <c r="E222" s="35"/>
    </row>
    <row r="223" spans="1:5" ht="12.75" x14ac:dyDescent="0.2"/>
    <row r="224" spans="1:5" ht="12.75" customHeight="1" x14ac:dyDescent="0.2">
      <c r="A224" s="87" t="s">
        <v>112</v>
      </c>
      <c r="B224" s="87"/>
      <c r="C224" s="87"/>
      <c r="D224" s="87"/>
      <c r="E224" s="87"/>
    </row>
    <row r="225" spans="1:5" ht="12.7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ht="12.75" x14ac:dyDescent="0.2">
      <c r="A228" s="66" t="s">
        <v>82</v>
      </c>
      <c r="B228" s="37">
        <v>5</v>
      </c>
      <c r="C228" s="37">
        <v>10</v>
      </c>
      <c r="D228" s="37">
        <f>SUM(B228:C228)</f>
        <v>15</v>
      </c>
      <c r="E228" s="14">
        <f>(D228/D$230)*100</f>
        <v>51.724137931034484</v>
      </c>
    </row>
    <row r="229" spans="1:5" ht="13.5" thickBot="1" x14ac:dyDescent="0.25">
      <c r="A229" s="67" t="s">
        <v>83</v>
      </c>
      <c r="B229" s="33">
        <v>0</v>
      </c>
      <c r="C229" s="33">
        <v>14</v>
      </c>
      <c r="D229" s="33">
        <v>14</v>
      </c>
      <c r="E229" s="34">
        <f>(D229/D$230)*100</f>
        <v>48.275862068965516</v>
      </c>
    </row>
    <row r="230" spans="1:5" ht="13.5" thickBot="1" x14ac:dyDescent="0.25">
      <c r="A230" s="5" t="s">
        <v>7</v>
      </c>
      <c r="B230" s="6">
        <f>B228+B229</f>
        <v>5</v>
      </c>
      <c r="C230" s="6">
        <f>C229+C228</f>
        <v>24</v>
      </c>
      <c r="D230" s="6">
        <v>29</v>
      </c>
      <c r="E230" s="16">
        <f>SUM(E228:E229)</f>
        <v>100</v>
      </c>
    </row>
    <row r="231" spans="1:5" ht="12.75" x14ac:dyDescent="0.2">
      <c r="A231" s="88" t="s">
        <v>84</v>
      </c>
      <c r="B231" s="88"/>
      <c r="C231" s="88"/>
      <c r="D231" s="88"/>
      <c r="E231" s="8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35"/>
      <c r="B246" s="35"/>
      <c r="C246" s="35"/>
      <c r="D246" s="35"/>
      <c r="E246" s="35"/>
    </row>
    <row r="247" spans="1:5" ht="12.75" x14ac:dyDescent="0.2">
      <c r="A247" s="35"/>
      <c r="B247" s="35"/>
      <c r="C247" s="35"/>
      <c r="D247" s="35"/>
      <c r="E247" s="35"/>
    </row>
    <row r="248" spans="1:5" ht="12.7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2</v>
      </c>
      <c r="D251" s="13">
        <v>0</v>
      </c>
      <c r="E251" s="14" t="e">
        <f>(D251/D$256)*100</f>
        <v>#DIV/0!</v>
      </c>
    </row>
    <row r="252" spans="1:5" ht="12.75" x14ac:dyDescent="0.2">
      <c r="A252" s="31" t="s">
        <v>87</v>
      </c>
      <c r="B252" s="68">
        <v>0</v>
      </c>
      <c r="C252" s="68">
        <v>6</v>
      </c>
      <c r="D252" s="33">
        <v>0</v>
      </c>
      <c r="E252" s="34" t="e">
        <f>(D252/D$256)*100</f>
        <v>#DIV/0!</v>
      </c>
    </row>
    <row r="253" spans="1:5" ht="12.75" x14ac:dyDescent="0.2">
      <c r="A253" s="12" t="s">
        <v>88</v>
      </c>
      <c r="B253" s="30">
        <v>0</v>
      </c>
      <c r="C253" s="30">
        <v>5</v>
      </c>
      <c r="D253" s="23">
        <v>0</v>
      </c>
      <c r="E253" s="14" t="e">
        <f>(D253/D$256)*100</f>
        <v>#DIV/0!</v>
      </c>
    </row>
    <row r="254" spans="1:5" ht="12.75" x14ac:dyDescent="0.2">
      <c r="A254" s="31" t="s">
        <v>89</v>
      </c>
      <c r="B254" s="32">
        <v>0</v>
      </c>
      <c r="C254" s="32">
        <v>2</v>
      </c>
      <c r="D254" s="33">
        <v>0</v>
      </c>
      <c r="E254" s="34" t="e">
        <f>(D254/D$256)*100</f>
        <v>#DIV/0!</v>
      </c>
    </row>
    <row r="255" spans="1:5" ht="13.5" thickBot="1" x14ac:dyDescent="0.25">
      <c r="A255" s="69" t="s">
        <v>90</v>
      </c>
      <c r="B255" s="70">
        <v>0</v>
      </c>
      <c r="C255" s="70">
        <v>1</v>
      </c>
      <c r="D255" s="71">
        <v>0</v>
      </c>
      <c r="E255" s="72" t="e">
        <f>(D255/D$256)*100</f>
        <v>#DIV/0!</v>
      </c>
    </row>
    <row r="256" spans="1:5" ht="13.5" thickBot="1" x14ac:dyDescent="0.25">
      <c r="A256" s="73" t="s">
        <v>7</v>
      </c>
      <c r="B256" s="6">
        <f>SUM(B251:B255)</f>
        <v>0</v>
      </c>
      <c r="C256" s="6">
        <f>SUM(C251:C255)</f>
        <v>16</v>
      </c>
      <c r="D256" s="6">
        <f>SUM(D251:D255)</f>
        <v>0</v>
      </c>
      <c r="E256" s="6" t="e">
        <f>SUM(E251:E255)</f>
        <v>#DIV/0!</v>
      </c>
    </row>
    <row r="257" spans="1:5" ht="12.7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ht="12.75" x14ac:dyDescent="0.2">
      <c r="A261" s="35"/>
      <c r="B261" s="35"/>
      <c r="C261" s="35"/>
      <c r="D261" s="35"/>
      <c r="E261" s="35"/>
    </row>
    <row r="262" spans="1:5" ht="12.75" x14ac:dyDescent="0.2">
      <c r="A262" s="35"/>
      <c r="B262" s="35"/>
      <c r="C262" s="35"/>
      <c r="D262" s="35"/>
      <c r="E262" s="35"/>
    </row>
    <row r="263" spans="1:5" ht="12.75" x14ac:dyDescent="0.2">
      <c r="A263" s="35"/>
      <c r="B263" s="35"/>
      <c r="C263" s="35"/>
      <c r="D263" s="35"/>
      <c r="E263" s="35"/>
    </row>
    <row r="264" spans="1:5" ht="12.75" x14ac:dyDescent="0.2">
      <c r="A264" s="35"/>
      <c r="B264" s="35"/>
      <c r="C264" s="35"/>
      <c r="D264" s="35"/>
      <c r="E264" s="35"/>
    </row>
    <row r="265" spans="1:5" ht="12.75" x14ac:dyDescent="0.2">
      <c r="A265" s="35"/>
      <c r="B265" s="35"/>
      <c r="C265" s="35"/>
      <c r="D265" s="35"/>
      <c r="E265" s="35"/>
    </row>
    <row r="266" spans="1:5" ht="12.75" x14ac:dyDescent="0.2">
      <c r="A266" s="35"/>
      <c r="B266" s="35"/>
      <c r="C266" s="35"/>
      <c r="D266" s="35"/>
      <c r="E266" s="35"/>
    </row>
    <row r="267" spans="1:5" ht="12.75" x14ac:dyDescent="0.2">
      <c r="A267" s="35"/>
      <c r="B267" s="35"/>
      <c r="C267" s="35"/>
      <c r="D267" s="35"/>
      <c r="E267" s="35"/>
    </row>
    <row r="268" spans="1:5" ht="12.75" x14ac:dyDescent="0.2">
      <c r="A268" s="35"/>
      <c r="B268" s="35"/>
      <c r="C268" s="35"/>
      <c r="D268" s="35"/>
      <c r="E268" s="35"/>
    </row>
    <row r="269" spans="1:5" ht="12.75" x14ac:dyDescent="0.2">
      <c r="A269" s="35"/>
      <c r="B269" s="35"/>
      <c r="C269" s="35"/>
      <c r="D269" s="35"/>
      <c r="E269" s="35"/>
    </row>
    <row r="270" spans="1:5" ht="12.75" x14ac:dyDescent="0.2">
      <c r="A270" s="35"/>
      <c r="B270" s="35"/>
      <c r="C270" s="35"/>
      <c r="D270" s="35"/>
      <c r="E270" s="35"/>
    </row>
    <row r="271" spans="1:5" ht="12.75" x14ac:dyDescent="0.2">
      <c r="A271" s="35"/>
      <c r="B271" s="35"/>
      <c r="C271" s="35"/>
      <c r="D271" s="35"/>
      <c r="E271" s="35"/>
    </row>
    <row r="272" spans="1:5" ht="12.75" x14ac:dyDescent="0.2">
      <c r="A272" s="35"/>
      <c r="B272" s="35"/>
      <c r="C272" s="35"/>
      <c r="D272" s="35"/>
      <c r="E272" s="35"/>
    </row>
    <row r="273" spans="1:5" ht="12.75" x14ac:dyDescent="0.2">
      <c r="A273" s="35"/>
      <c r="B273" s="35"/>
      <c r="C273" s="35"/>
      <c r="D273" s="35"/>
      <c r="E273" s="35"/>
    </row>
    <row r="274" spans="1:5" ht="12.75" x14ac:dyDescent="0.2">
      <c r="A274" s="35"/>
      <c r="B274" s="35"/>
      <c r="C274" s="35"/>
      <c r="D274" s="35"/>
      <c r="E274" s="35"/>
    </row>
    <row r="275" spans="1:5" ht="12.75" x14ac:dyDescent="0.2">
      <c r="A275" s="35"/>
      <c r="B275" s="35"/>
      <c r="C275" s="35"/>
      <c r="D275" s="35"/>
      <c r="E275" s="35"/>
    </row>
    <row r="276" spans="1:5" ht="12.75" x14ac:dyDescent="0.2">
      <c r="A276" s="35"/>
      <c r="B276" s="35"/>
      <c r="C276" s="35"/>
      <c r="D276" s="35"/>
      <c r="E276" s="35"/>
    </row>
    <row r="277" spans="1:5" ht="12.75" x14ac:dyDescent="0.2">
      <c r="A277" s="35"/>
      <c r="B277" s="35"/>
      <c r="C277" s="35"/>
      <c r="D277" s="35"/>
      <c r="E277" s="35"/>
    </row>
    <row r="278" spans="1:5" ht="12.7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ht="12.75" x14ac:dyDescent="0.2">
      <c r="A282" s="12" t="s">
        <v>94</v>
      </c>
      <c r="B282" s="30">
        <v>0</v>
      </c>
      <c r="C282" s="30">
        <v>16</v>
      </c>
      <c r="D282" s="75">
        <f>SUM(B282+C282)</f>
        <v>16</v>
      </c>
      <c r="E282" s="76">
        <f t="shared" ref="E282:E289" si="7">(D282/D$289)*100</f>
        <v>100</v>
      </c>
    </row>
    <row r="283" spans="1:5" ht="12.75" x14ac:dyDescent="0.2">
      <c r="A283" s="31" t="s">
        <v>95</v>
      </c>
      <c r="B283" s="32">
        <v>0</v>
      </c>
      <c r="C283" s="32">
        <v>0</v>
      </c>
      <c r="D283" s="77">
        <f>SUM(B283+C283)</f>
        <v>0</v>
      </c>
      <c r="E283" s="78">
        <f>(D283/D$289)*100</f>
        <v>0</v>
      </c>
    </row>
    <row r="284" spans="1:5" ht="12.75" x14ac:dyDescent="0.2">
      <c r="A284" s="20" t="s">
        <v>96</v>
      </c>
      <c r="B284" s="30">
        <v>0</v>
      </c>
      <c r="C284" s="30">
        <v>0</v>
      </c>
      <c r="D284" s="75">
        <f t="shared" ref="D284:D288" si="8">SUM(B284:C284)</f>
        <v>0</v>
      </c>
      <c r="E284" s="76">
        <f>(D284/D$289)*100</f>
        <v>0</v>
      </c>
    </row>
    <row r="285" spans="1:5" ht="12.75" x14ac:dyDescent="0.2">
      <c r="A285" s="31" t="s">
        <v>97</v>
      </c>
      <c r="B285" s="32">
        <v>0</v>
      </c>
      <c r="C285" s="32">
        <v>0</v>
      </c>
      <c r="D285" s="77">
        <v>0</v>
      </c>
      <c r="E285" s="78">
        <f t="shared" si="7"/>
        <v>0</v>
      </c>
    </row>
    <row r="286" spans="1:5" ht="12.75" x14ac:dyDescent="0.2">
      <c r="A286" s="12" t="s">
        <v>98</v>
      </c>
      <c r="B286" s="30">
        <v>0</v>
      </c>
      <c r="C286" s="30">
        <v>0</v>
      </c>
      <c r="D286" s="75">
        <v>0</v>
      </c>
      <c r="E286" s="76">
        <f t="shared" si="7"/>
        <v>0</v>
      </c>
    </row>
    <row r="287" spans="1:5" ht="12.75" x14ac:dyDescent="0.2">
      <c r="A287" s="31" t="s">
        <v>99</v>
      </c>
      <c r="B287" s="32">
        <v>0</v>
      </c>
      <c r="C287" s="32">
        <v>0</v>
      </c>
      <c r="D287" s="77">
        <f t="shared" si="8"/>
        <v>0</v>
      </c>
      <c r="E287" s="78">
        <f>(D287/D$289)*100</f>
        <v>0</v>
      </c>
    </row>
    <row r="288" spans="1:5" ht="13.5" thickBot="1" x14ac:dyDescent="0.25">
      <c r="A288" s="69" t="s">
        <v>100</v>
      </c>
      <c r="B288" s="30">
        <v>0</v>
      </c>
      <c r="C288" s="30">
        <v>0</v>
      </c>
      <c r="D288" s="75">
        <f t="shared" si="8"/>
        <v>0</v>
      </c>
      <c r="E288" s="79">
        <f t="shared" si="7"/>
        <v>0</v>
      </c>
    </row>
    <row r="289" spans="1:5" ht="13.5" thickBot="1" x14ac:dyDescent="0.25">
      <c r="A289" s="5" t="s">
        <v>7</v>
      </c>
      <c r="B289" s="6">
        <f>SUM(B282:B288)</f>
        <v>0</v>
      </c>
      <c r="C289" s="6">
        <f>SUM(C282:C288)</f>
        <v>16</v>
      </c>
      <c r="D289" s="6">
        <f>SUM(D282:D288)</f>
        <v>16</v>
      </c>
      <c r="E289" s="16">
        <f t="shared" si="7"/>
        <v>100</v>
      </c>
    </row>
    <row r="290" spans="1:5" ht="12.75" x14ac:dyDescent="0.2">
      <c r="A290" s="88" t="s">
        <v>101</v>
      </c>
      <c r="B290" s="88"/>
      <c r="C290" s="88"/>
      <c r="D290" s="88"/>
      <c r="E290" s="88"/>
    </row>
    <row r="291" spans="1:5" ht="12.75" x14ac:dyDescent="0.2">
      <c r="A291" s="74"/>
      <c r="B291" s="74"/>
      <c r="C291" s="74"/>
      <c r="D291" s="74"/>
      <c r="E291" s="74"/>
    </row>
    <row r="292" spans="1:5" ht="36.75" customHeight="1" x14ac:dyDescent="0.2">
      <c r="A292" s="74"/>
      <c r="B292" s="74"/>
      <c r="C292" s="74"/>
      <c r="D292" s="74"/>
      <c r="E292" s="74"/>
    </row>
    <row r="293" spans="1:5" ht="12.75" x14ac:dyDescent="0.2">
      <c r="A293" s="74"/>
      <c r="B293" s="74"/>
      <c r="C293" s="74"/>
      <c r="D293" s="74"/>
      <c r="E293" s="74"/>
    </row>
    <row r="294" spans="1:5" ht="12.75" x14ac:dyDescent="0.2">
      <c r="A294" s="74"/>
      <c r="B294" s="74"/>
      <c r="C294" s="74"/>
      <c r="D294" s="74"/>
      <c r="E294" s="74"/>
    </row>
    <row r="295" spans="1:5" ht="12.75" x14ac:dyDescent="0.2">
      <c r="A295" s="74"/>
      <c r="B295" s="74"/>
      <c r="C295" s="74"/>
      <c r="D295" s="74"/>
      <c r="E295" s="74"/>
    </row>
    <row r="296" spans="1:5" ht="12.75" x14ac:dyDescent="0.2">
      <c r="A296" s="74"/>
      <c r="B296" s="74"/>
      <c r="C296" s="74"/>
      <c r="D296" s="74"/>
      <c r="E296" s="74"/>
    </row>
    <row r="297" spans="1:5" ht="12.75" x14ac:dyDescent="0.2">
      <c r="A297" s="74"/>
      <c r="B297" s="74"/>
      <c r="C297" s="74"/>
      <c r="D297" s="74"/>
      <c r="E297" s="74"/>
    </row>
    <row r="298" spans="1:5" ht="12.75" x14ac:dyDescent="0.2">
      <c r="A298" s="74"/>
      <c r="B298" s="74"/>
      <c r="C298" s="74"/>
      <c r="D298" s="74"/>
      <c r="E298" s="74"/>
    </row>
    <row r="299" spans="1:5" ht="12.75" x14ac:dyDescent="0.2">
      <c r="A299" s="74"/>
      <c r="B299" s="74"/>
      <c r="C299" s="74"/>
      <c r="D299" s="74"/>
      <c r="E299" s="74"/>
    </row>
    <row r="300" spans="1:5" ht="12.75" x14ac:dyDescent="0.2">
      <c r="A300" s="74"/>
      <c r="B300" s="74"/>
      <c r="C300" s="74"/>
      <c r="D300" s="74"/>
      <c r="E300" s="74"/>
    </row>
    <row r="301" spans="1:5" ht="12.75" x14ac:dyDescent="0.2">
      <c r="A301" s="74"/>
      <c r="B301" s="74"/>
      <c r="C301" s="74"/>
      <c r="D301" s="74"/>
      <c r="E301" s="74"/>
    </row>
    <row r="302" spans="1:5" ht="12.75" x14ac:dyDescent="0.2">
      <c r="A302" s="74"/>
      <c r="B302" s="74"/>
      <c r="C302" s="74"/>
      <c r="D302" s="74"/>
      <c r="E302" s="74"/>
    </row>
    <row r="303" spans="1:5" ht="12.75" x14ac:dyDescent="0.2">
      <c r="A303" s="74"/>
      <c r="B303" s="74"/>
      <c r="C303" s="74"/>
      <c r="D303" s="74"/>
      <c r="E303" s="74"/>
    </row>
    <row r="304" spans="1:5" ht="12.75" x14ac:dyDescent="0.2">
      <c r="A304" s="74"/>
      <c r="B304" s="74"/>
      <c r="C304" s="74"/>
      <c r="D304" s="74"/>
      <c r="E304" s="74"/>
    </row>
    <row r="305" spans="1:5" ht="12.75" x14ac:dyDescent="0.2">
      <c r="A305" s="74"/>
      <c r="B305" s="74"/>
      <c r="C305" s="74"/>
      <c r="D305" s="74"/>
      <c r="E305" s="74"/>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63" zoomScale="120" zoomScaleNormal="100" zoomScalePageLayoutView="120" workbookViewId="0">
      <selection activeCell="A86" sqref="A1:XFD1048576"/>
    </sheetView>
  </sheetViews>
  <sheetFormatPr baseColWidth="10" defaultColWidth="0" defaultRowHeight="0" customHeight="1"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ht="12.75" x14ac:dyDescent="0.2">
      <c r="A2" s="3"/>
    </row>
    <row r="3" spans="1:13" ht="12.75" x14ac:dyDescent="0.2">
      <c r="A3" s="3"/>
    </row>
    <row r="4" spans="1:13" ht="15.75" customHeight="1" x14ac:dyDescent="0.2">
      <c r="A4" s="97" t="s">
        <v>109</v>
      </c>
      <c r="B4" s="97"/>
      <c r="C4" s="97"/>
      <c r="D4" s="97"/>
      <c r="E4" s="97"/>
    </row>
    <row r="5" spans="1:13" ht="46.5" customHeight="1" x14ac:dyDescent="0.2">
      <c r="A5" s="92" t="s">
        <v>110</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ht="12.75" x14ac:dyDescent="0.2">
      <c r="A9" s="8" t="s">
        <v>9</v>
      </c>
      <c r="B9" s="9">
        <v>0</v>
      </c>
      <c r="C9" s="9">
        <v>10</v>
      </c>
      <c r="D9" s="9">
        <v>10</v>
      </c>
      <c r="E9" s="10"/>
      <c r="G9" s="11"/>
    </row>
    <row r="10" spans="1:13" ht="12.75" x14ac:dyDescent="0.2">
      <c r="A10" s="12" t="s">
        <v>10</v>
      </c>
      <c r="B10" s="13">
        <v>1</v>
      </c>
      <c r="C10" s="13">
        <v>7</v>
      </c>
      <c r="D10" s="9">
        <v>8</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1</v>
      </c>
      <c r="C12" s="6">
        <f>SUM(C9:C11)</f>
        <v>17</v>
      </c>
      <c r="D12" s="6">
        <v>18</v>
      </c>
      <c r="E12" s="16"/>
      <c r="L12" s="15"/>
      <c r="M12" s="11"/>
    </row>
    <row r="13" spans="1:13" ht="12.75" x14ac:dyDescent="0.2">
      <c r="A13" s="98" t="s">
        <v>12</v>
      </c>
      <c r="B13" s="98"/>
      <c r="C13" s="98"/>
      <c r="D13" s="98"/>
      <c r="E13" s="98"/>
      <c r="L13" s="15"/>
      <c r="M13" s="11"/>
    </row>
    <row r="14" spans="1:13" ht="12.75" x14ac:dyDescent="0.2">
      <c r="A14" s="17"/>
      <c r="B14" s="17"/>
      <c r="C14" s="17"/>
      <c r="D14" s="17" t="s">
        <v>13</v>
      </c>
      <c r="E14" s="17"/>
      <c r="L14" s="15"/>
      <c r="M14" s="11"/>
    </row>
    <row r="15" spans="1:13" ht="12.75" x14ac:dyDescent="0.2">
      <c r="A15" s="17"/>
      <c r="B15" s="17"/>
      <c r="C15" s="17"/>
      <c r="D15" s="17"/>
      <c r="E15" s="17"/>
      <c r="L15" s="15"/>
      <c r="M15" s="11"/>
    </row>
    <row r="16" spans="1:13" ht="12.75" x14ac:dyDescent="0.2">
      <c r="A16" s="17"/>
      <c r="B16" s="17"/>
      <c r="C16" s="17"/>
      <c r="D16" s="17"/>
      <c r="E16" s="17"/>
      <c r="L16" s="15"/>
      <c r="M16" s="11"/>
    </row>
    <row r="17" spans="1:13" ht="12.75" x14ac:dyDescent="0.2">
      <c r="A17" s="17"/>
      <c r="B17" s="17"/>
      <c r="C17" s="17"/>
      <c r="D17" s="17"/>
      <c r="E17" s="17"/>
      <c r="L17" s="15"/>
      <c r="M17" s="11"/>
    </row>
    <row r="18" spans="1:13" ht="12.75" x14ac:dyDescent="0.2">
      <c r="A18" s="17"/>
      <c r="B18" s="17"/>
      <c r="C18" s="17"/>
      <c r="D18" s="17"/>
      <c r="E18" s="17"/>
      <c r="L18" s="15"/>
      <c r="M18" s="11"/>
    </row>
    <row r="19" spans="1:13" ht="12.75" x14ac:dyDescent="0.2">
      <c r="A19" s="17"/>
      <c r="B19" s="17"/>
      <c r="C19" s="17"/>
      <c r="D19" s="17"/>
      <c r="E19" s="17"/>
      <c r="L19" s="15"/>
      <c r="M19" s="11"/>
    </row>
    <row r="20" spans="1:13" ht="12.75" x14ac:dyDescent="0.2">
      <c r="A20" s="17"/>
      <c r="B20" s="17"/>
      <c r="C20" s="17"/>
      <c r="D20" s="17"/>
      <c r="E20" s="17"/>
      <c r="L20" s="15"/>
      <c r="M20" s="11"/>
    </row>
    <row r="21" spans="1:13" ht="12.75" x14ac:dyDescent="0.2">
      <c r="A21" s="17"/>
      <c r="B21" s="17"/>
      <c r="C21" s="17"/>
      <c r="D21" s="17"/>
      <c r="E21" s="17"/>
      <c r="L21" s="15"/>
      <c r="M21" s="11"/>
    </row>
    <row r="22" spans="1:13" ht="12.75" x14ac:dyDescent="0.2">
      <c r="A22" s="17"/>
      <c r="B22" s="17"/>
      <c r="C22" s="17"/>
      <c r="D22" s="17"/>
      <c r="E22" s="17"/>
      <c r="L22" s="15"/>
      <c r="M22" s="11"/>
    </row>
    <row r="23" spans="1:13" ht="12.75" x14ac:dyDescent="0.2">
      <c r="A23" s="17"/>
      <c r="B23" s="17"/>
      <c r="C23" s="17"/>
      <c r="D23" s="17"/>
      <c r="E23" s="17"/>
      <c r="L23" s="15"/>
      <c r="M23" s="11"/>
    </row>
    <row r="24" spans="1:13" ht="12.75" x14ac:dyDescent="0.2">
      <c r="A24" s="17"/>
      <c r="B24" s="17"/>
      <c r="C24" s="17"/>
      <c r="D24" s="17"/>
      <c r="E24" s="17"/>
      <c r="L24" s="15"/>
      <c r="M24" s="11"/>
    </row>
    <row r="25" spans="1:13" ht="12.75" x14ac:dyDescent="0.2">
      <c r="A25" s="17"/>
      <c r="B25" s="17"/>
      <c r="C25" s="17"/>
      <c r="D25" s="17"/>
      <c r="E25" s="17"/>
      <c r="L25" s="15"/>
      <c r="M25" s="11"/>
    </row>
    <row r="26" spans="1:13" ht="12.75" x14ac:dyDescent="0.2">
      <c r="A26" s="17"/>
      <c r="B26" s="17"/>
      <c r="C26" s="17"/>
      <c r="D26" s="17"/>
      <c r="E26" s="17"/>
      <c r="L26" s="15"/>
      <c r="M26" s="11"/>
    </row>
    <row r="27" spans="1:13" ht="12.75" x14ac:dyDescent="0.2">
      <c r="A27" s="17"/>
      <c r="B27" s="17"/>
      <c r="C27" s="17"/>
      <c r="D27" s="17"/>
      <c r="E27" s="17"/>
      <c r="L27" s="15"/>
      <c r="M27" s="11"/>
    </row>
    <row r="28" spans="1:13" ht="12.75" x14ac:dyDescent="0.2">
      <c r="A28" s="17"/>
      <c r="B28" s="17"/>
      <c r="C28" s="17"/>
      <c r="D28" s="17"/>
      <c r="E28" s="17"/>
      <c r="L28" s="15"/>
      <c r="M28" s="11"/>
    </row>
    <row r="29" spans="1:13" ht="12.75"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ht="12.75" x14ac:dyDescent="0.2">
      <c r="A33" s="18" t="s">
        <v>16</v>
      </c>
      <c r="B33" s="9">
        <v>0</v>
      </c>
      <c r="C33" s="9">
        <v>10</v>
      </c>
      <c r="D33" s="9">
        <v>10</v>
      </c>
      <c r="E33" s="19"/>
      <c r="L33" s="15"/>
      <c r="M33" s="11"/>
    </row>
    <row r="34" spans="1:14" ht="12.75" x14ac:dyDescent="0.2">
      <c r="A34" s="20" t="s">
        <v>17</v>
      </c>
      <c r="B34" s="13">
        <v>1</v>
      </c>
      <c r="C34" s="13">
        <v>7</v>
      </c>
      <c r="D34" s="13">
        <v>8</v>
      </c>
      <c r="E34" s="21"/>
    </row>
    <row r="35" spans="1:14" ht="12.75"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1</v>
      </c>
      <c r="C37" s="6">
        <f>SUM(C33:C36)</f>
        <v>17</v>
      </c>
      <c r="D37" s="6">
        <f>SUM(D33:D36)</f>
        <v>18</v>
      </c>
      <c r="E37" s="16">
        <f>SUM(E33:E36)</f>
        <v>0</v>
      </c>
    </row>
    <row r="38" spans="1:14" ht="12.75" x14ac:dyDescent="0.2">
      <c r="A38" s="24"/>
      <c r="B38" s="25" t="s">
        <v>20</v>
      </c>
      <c r="C38" s="24"/>
      <c r="D38" s="24"/>
      <c r="E38" s="24"/>
      <c r="N38" s="26"/>
    </row>
    <row r="39" spans="1:14" ht="12.75" x14ac:dyDescent="0.2">
      <c r="A39" s="24"/>
      <c r="B39" s="25"/>
      <c r="C39" s="24"/>
      <c r="D39" s="24"/>
      <c r="E39" s="24"/>
      <c r="N39" s="26"/>
    </row>
    <row r="40" spans="1:14" ht="12.75" x14ac:dyDescent="0.2">
      <c r="A40" s="24"/>
      <c r="B40" s="25"/>
      <c r="C40" s="24"/>
      <c r="D40" s="24"/>
      <c r="E40" s="24"/>
      <c r="N40" s="26"/>
    </row>
    <row r="41" spans="1:14" ht="12.75" x14ac:dyDescent="0.2">
      <c r="A41" s="24"/>
      <c r="B41" s="25"/>
      <c r="C41" s="24"/>
      <c r="D41" s="24"/>
      <c r="E41" s="24"/>
      <c r="N41" s="26"/>
    </row>
    <row r="42" spans="1:14" ht="12.75" x14ac:dyDescent="0.2">
      <c r="A42" s="24"/>
      <c r="B42" s="25"/>
      <c r="C42" s="24"/>
      <c r="D42" s="24"/>
      <c r="E42" s="24"/>
      <c r="N42" s="26"/>
    </row>
    <row r="43" spans="1:14" ht="12.75" x14ac:dyDescent="0.2">
      <c r="A43" s="24"/>
      <c r="B43" s="25"/>
      <c r="C43" s="24"/>
      <c r="D43" s="24"/>
      <c r="E43" s="24"/>
      <c r="N43" s="26"/>
    </row>
    <row r="44" spans="1:14" ht="12.75" x14ac:dyDescent="0.2">
      <c r="A44" s="24"/>
      <c r="B44" s="25"/>
      <c r="C44" s="24"/>
      <c r="D44" s="24"/>
      <c r="E44" s="24"/>
      <c r="N44" s="26"/>
    </row>
    <row r="45" spans="1:14" ht="12.75" x14ac:dyDescent="0.2">
      <c r="A45" s="24"/>
      <c r="B45" s="25"/>
      <c r="C45" s="24"/>
      <c r="D45" s="24"/>
      <c r="E45" s="24"/>
      <c r="N45" s="26"/>
    </row>
    <row r="46" spans="1:14" ht="12.75"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ht="12.75"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ht="12.75" x14ac:dyDescent="0.2">
      <c r="A59" s="12" t="s">
        <v>23</v>
      </c>
      <c r="B59" s="30">
        <v>0</v>
      </c>
      <c r="C59" s="30">
        <v>0</v>
      </c>
      <c r="D59" s="13">
        <v>0</v>
      </c>
      <c r="E59" s="14">
        <f>(D59/D$65)*100</f>
        <v>0</v>
      </c>
      <c r="F59" s="28"/>
      <c r="G59" s="28"/>
      <c r="H59" s="29"/>
    </row>
    <row r="60" spans="1:14" ht="12.75" x14ac:dyDescent="0.2">
      <c r="A60" s="31" t="s">
        <v>24</v>
      </c>
      <c r="B60" s="32">
        <v>0</v>
      </c>
      <c r="C60" s="32">
        <v>4</v>
      </c>
      <c r="D60" s="33">
        <v>4</v>
      </c>
      <c r="E60" s="34">
        <f>(D60/D$65)*100</f>
        <v>22.222222222222221</v>
      </c>
      <c r="F60" s="28"/>
      <c r="G60" s="28"/>
      <c r="H60" s="29"/>
    </row>
    <row r="61" spans="1:14" ht="12.75" x14ac:dyDescent="0.2">
      <c r="A61" s="12" t="s">
        <v>25</v>
      </c>
      <c r="B61" s="30">
        <v>1</v>
      </c>
      <c r="C61" s="30">
        <v>8</v>
      </c>
      <c r="D61" s="23">
        <v>9</v>
      </c>
      <c r="E61" s="14">
        <f>(D61/D$65)*100</f>
        <v>50</v>
      </c>
      <c r="F61" s="28"/>
      <c r="G61" s="28"/>
      <c r="H61" s="29"/>
    </row>
    <row r="62" spans="1:14" ht="12.75" x14ac:dyDescent="0.2">
      <c r="A62" s="31" t="s">
        <v>26</v>
      </c>
      <c r="B62" s="32">
        <v>0</v>
      </c>
      <c r="C62" s="32">
        <v>5</v>
      </c>
      <c r="D62" s="33">
        <v>5</v>
      </c>
      <c r="E62" s="34">
        <f>(D62/D$65)*100</f>
        <v>27.777777777777779</v>
      </c>
      <c r="F62" s="28"/>
      <c r="G62" s="28"/>
      <c r="H62" s="29"/>
    </row>
    <row r="63" spans="1:14" ht="12.75" x14ac:dyDescent="0.2">
      <c r="A63" s="12" t="s">
        <v>27</v>
      </c>
      <c r="B63" s="30">
        <v>0</v>
      </c>
      <c r="C63" s="30">
        <v>0</v>
      </c>
      <c r="D63" s="23">
        <v>0</v>
      </c>
      <c r="E63" s="14">
        <f>(D63/D$65)*100</f>
        <v>0</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1</v>
      </c>
      <c r="C65" s="6">
        <f>SUM(C59:C64)</f>
        <v>17</v>
      </c>
      <c r="D65" s="6">
        <f>SUM(D59:D64)</f>
        <v>18</v>
      </c>
      <c r="E65" s="16">
        <f>SUM(E59:E64)</f>
        <v>100</v>
      </c>
      <c r="F65" s="28"/>
      <c r="G65" s="28"/>
      <c r="H65" s="29"/>
    </row>
    <row r="66" spans="1:14" ht="12.75" x14ac:dyDescent="0.2">
      <c r="A66" s="91" t="s">
        <v>29</v>
      </c>
      <c r="B66" s="91"/>
      <c r="C66" s="91"/>
      <c r="D66" s="91"/>
      <c r="E66" s="91"/>
      <c r="F66" s="28"/>
      <c r="G66" s="28"/>
      <c r="H66" s="29"/>
    </row>
    <row r="67" spans="1:14" ht="12.75" x14ac:dyDescent="0.2">
      <c r="A67" s="35"/>
      <c r="B67" s="35"/>
      <c r="C67" s="35"/>
      <c r="D67" s="35"/>
      <c r="E67" s="35"/>
      <c r="F67" s="28"/>
      <c r="G67" s="28"/>
      <c r="H67" s="29"/>
    </row>
    <row r="68" spans="1:14" ht="12.75" x14ac:dyDescent="0.2">
      <c r="A68" s="35"/>
      <c r="B68" s="35"/>
      <c r="C68" s="35"/>
      <c r="D68" s="35"/>
      <c r="E68" s="35"/>
      <c r="F68" s="28"/>
      <c r="G68" s="28"/>
      <c r="H68" s="29"/>
    </row>
    <row r="69" spans="1:14" ht="12.75" x14ac:dyDescent="0.2">
      <c r="A69" s="27"/>
      <c r="B69" s="27"/>
      <c r="C69" s="27"/>
      <c r="D69" s="27"/>
      <c r="E69" s="27"/>
      <c r="F69" s="28"/>
      <c r="G69" s="28"/>
      <c r="H69" s="29"/>
    </row>
    <row r="70" spans="1:14" ht="12.75" x14ac:dyDescent="0.2">
      <c r="A70" s="27"/>
      <c r="B70" s="27"/>
      <c r="C70" s="27"/>
      <c r="D70" s="27"/>
      <c r="E70" s="27"/>
      <c r="F70" s="28"/>
      <c r="G70" s="28"/>
      <c r="H70" s="29"/>
    </row>
    <row r="71" spans="1:14" ht="12.75" x14ac:dyDescent="0.2">
      <c r="A71" s="27"/>
      <c r="B71" s="27"/>
      <c r="C71" s="27"/>
      <c r="D71" s="27"/>
      <c r="E71" s="27"/>
      <c r="F71" s="28"/>
      <c r="G71" s="28"/>
      <c r="H71" s="29"/>
    </row>
    <row r="72" spans="1:14" ht="29.25" customHeight="1" x14ac:dyDescent="0.2">
      <c r="F72" s="28"/>
      <c r="G72" s="28"/>
      <c r="H72" s="29"/>
    </row>
    <row r="73" spans="1:14" ht="12.75" x14ac:dyDescent="0.2">
      <c r="F73" s="28"/>
      <c r="G73" s="28"/>
      <c r="H73" s="29"/>
    </row>
    <row r="74" spans="1:14" ht="12.75" x14ac:dyDescent="0.2">
      <c r="F74" s="28"/>
      <c r="G74" s="28"/>
      <c r="H74" s="29"/>
    </row>
    <row r="75" spans="1:14" ht="12.75" x14ac:dyDescent="0.2">
      <c r="F75" s="28"/>
      <c r="G75" s="28"/>
      <c r="H75" s="29"/>
    </row>
    <row r="76" spans="1:14" ht="12.75" x14ac:dyDescent="0.2">
      <c r="F76" s="28"/>
      <c r="G76" s="28"/>
      <c r="H76" s="29"/>
    </row>
    <row r="77" spans="1:14" ht="12.75" x14ac:dyDescent="0.2">
      <c r="F77" s="28"/>
      <c r="G77" s="28"/>
      <c r="H77" s="29"/>
    </row>
    <row r="78" spans="1:14" ht="12.75" x14ac:dyDescent="0.2">
      <c r="F78" s="28"/>
      <c r="G78" s="29"/>
      <c r="H78" s="29"/>
      <c r="M78" s="11"/>
      <c r="N78" s="11"/>
    </row>
    <row r="79" spans="1:14" ht="12.75" x14ac:dyDescent="0.2">
      <c r="F79" s="28"/>
      <c r="G79" s="29"/>
      <c r="H79" s="29"/>
      <c r="K79" s="11"/>
      <c r="L79" s="11"/>
      <c r="M79" s="11"/>
      <c r="N79" s="11"/>
    </row>
    <row r="80" spans="1:14" ht="12.75" x14ac:dyDescent="0.2">
      <c r="K80" s="11"/>
      <c r="L80" s="11"/>
    </row>
    <row r="81" spans="1:14" ht="12.75" x14ac:dyDescent="0.2">
      <c r="K81" s="11"/>
      <c r="L81" s="11"/>
    </row>
    <row r="82" spans="1:14" ht="12.75" x14ac:dyDescent="0.2">
      <c r="K82" s="11"/>
      <c r="L82" s="11"/>
      <c r="N82" s="2">
        <f>SUM(N78:N81)</f>
        <v>0</v>
      </c>
    </row>
    <row r="83" spans="1:14" ht="12.75" x14ac:dyDescent="0.2">
      <c r="K83" s="11"/>
      <c r="L83" s="11"/>
    </row>
    <row r="84" spans="1:14" ht="12.75" x14ac:dyDescent="0.2">
      <c r="K84" s="11"/>
      <c r="L84" s="11"/>
    </row>
    <row r="85" spans="1:14" ht="12.75" x14ac:dyDescent="0.2">
      <c r="A85" s="35"/>
      <c r="B85" s="35"/>
      <c r="C85" s="35"/>
      <c r="D85" s="35"/>
      <c r="E85" s="35"/>
      <c r="K85" s="11"/>
      <c r="L85" s="11"/>
    </row>
    <row r="86" spans="1:14" ht="15.75" customHeight="1" x14ac:dyDescent="0.2">
      <c r="A86" s="92" t="s">
        <v>30</v>
      </c>
      <c r="B86" s="92"/>
      <c r="C86" s="92"/>
      <c r="D86" s="92"/>
      <c r="E86" s="92"/>
      <c r="K86" s="11"/>
      <c r="L86" s="11"/>
    </row>
    <row r="87" spans="1:14" ht="12.75" x14ac:dyDescent="0.2">
      <c r="A87" s="92"/>
      <c r="B87" s="92"/>
      <c r="C87" s="92"/>
      <c r="D87" s="92"/>
      <c r="E87" s="92"/>
      <c r="K87" s="11"/>
      <c r="L87" s="11"/>
    </row>
    <row r="88" spans="1:14" ht="12.75" x14ac:dyDescent="0.2">
      <c r="A88" s="35"/>
      <c r="B88" s="35"/>
      <c r="C88" s="35"/>
      <c r="D88" s="35"/>
      <c r="E88" s="35"/>
      <c r="K88" s="11"/>
      <c r="L88" s="11"/>
    </row>
    <row r="89" spans="1:14" ht="12.75"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ht="12.75" x14ac:dyDescent="0.2">
      <c r="A92" s="36" t="s">
        <v>32</v>
      </c>
      <c r="B92" s="30">
        <v>0</v>
      </c>
      <c r="C92" s="30">
        <v>0</v>
      </c>
      <c r="D92" s="37">
        <f>SUM(B92:C92)</f>
        <v>0</v>
      </c>
      <c r="E92" s="83">
        <f>(D92/D$98)</f>
        <v>0</v>
      </c>
      <c r="K92" s="11"/>
      <c r="L92" s="11"/>
    </row>
    <row r="93" spans="1:14" ht="12.75" x14ac:dyDescent="0.2">
      <c r="A93" s="38" t="s">
        <v>33</v>
      </c>
      <c r="B93" s="30">
        <v>0</v>
      </c>
      <c r="C93" s="30">
        <v>4</v>
      </c>
      <c r="D93" s="37">
        <v>4</v>
      </c>
      <c r="E93" s="83">
        <f t="shared" ref="E93:E97" si="0">(D93/D$98)</f>
        <v>0.22222222222222221</v>
      </c>
      <c r="K93" s="11"/>
      <c r="L93" s="11"/>
    </row>
    <row r="94" spans="1:14" ht="12.75" x14ac:dyDescent="0.2">
      <c r="A94" s="36" t="s">
        <v>34</v>
      </c>
      <c r="B94" s="30">
        <v>1</v>
      </c>
      <c r="C94" s="30">
        <v>7</v>
      </c>
      <c r="D94" s="37">
        <v>8</v>
      </c>
      <c r="E94" s="83">
        <f t="shared" si="0"/>
        <v>0.44444444444444442</v>
      </c>
      <c r="K94" s="11"/>
      <c r="L94" s="11"/>
    </row>
    <row r="95" spans="1:14" ht="12.75" x14ac:dyDescent="0.2">
      <c r="A95" s="38" t="s">
        <v>35</v>
      </c>
      <c r="B95" s="30">
        <v>0</v>
      </c>
      <c r="C95" s="30">
        <v>4</v>
      </c>
      <c r="D95" s="37">
        <v>4</v>
      </c>
      <c r="E95" s="83">
        <f t="shared" si="0"/>
        <v>0.22222222222222221</v>
      </c>
      <c r="K95" s="11"/>
      <c r="L95" s="11"/>
    </row>
    <row r="96" spans="1:14" ht="12.75" x14ac:dyDescent="0.2">
      <c r="A96" s="36" t="s">
        <v>36</v>
      </c>
      <c r="B96" s="30">
        <v>0</v>
      </c>
      <c r="C96" s="30">
        <v>2</v>
      </c>
      <c r="D96" s="37">
        <v>2</v>
      </c>
      <c r="E96" s="83">
        <f t="shared" si="0"/>
        <v>0.1111111111111111</v>
      </c>
      <c r="K96" s="11"/>
      <c r="L96" s="11"/>
    </row>
    <row r="97" spans="1:12" ht="13.5" thickBot="1" x14ac:dyDescent="0.25">
      <c r="A97" s="38" t="s">
        <v>37</v>
      </c>
      <c r="B97" s="30">
        <v>0</v>
      </c>
      <c r="C97" s="30">
        <v>0</v>
      </c>
      <c r="D97" s="37">
        <f t="shared" ref="D97" si="1">SUM(B97:C97)</f>
        <v>0</v>
      </c>
      <c r="E97" s="83">
        <f t="shared" si="0"/>
        <v>0</v>
      </c>
      <c r="K97" s="11"/>
      <c r="L97" s="11"/>
    </row>
    <row r="98" spans="1:12" ht="13.5" thickBot="1" x14ac:dyDescent="0.25">
      <c r="A98" s="5" t="s">
        <v>7</v>
      </c>
      <c r="B98" s="42">
        <v>1</v>
      </c>
      <c r="C98" s="42">
        <v>17</v>
      </c>
      <c r="D98" s="6">
        <v>18</v>
      </c>
      <c r="E98" s="84">
        <f>SUM(E92:E97)</f>
        <v>1</v>
      </c>
      <c r="L98" s="11"/>
    </row>
    <row r="99" spans="1:12" ht="37.5" customHeight="1" thickBot="1" x14ac:dyDescent="0.25"/>
    <row r="100" spans="1:12" ht="12.75" x14ac:dyDescent="0.2">
      <c r="A100" s="91" t="s">
        <v>38</v>
      </c>
      <c r="B100" s="91"/>
      <c r="C100" s="91"/>
      <c r="D100" s="91"/>
      <c r="E100" s="9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35"/>
      <c r="B110" s="35"/>
      <c r="C110" s="35"/>
      <c r="D110" s="35"/>
      <c r="E110" s="35"/>
    </row>
    <row r="111" spans="1:12" ht="12.75" x14ac:dyDescent="0.2">
      <c r="A111" s="35"/>
      <c r="B111" s="35"/>
      <c r="C111" s="35"/>
      <c r="D111" s="35"/>
      <c r="E111" s="35"/>
    </row>
    <row r="112" spans="1:12" ht="12.75" x14ac:dyDescent="0.2">
      <c r="A112" s="35"/>
      <c r="B112" s="35"/>
      <c r="C112" s="35"/>
      <c r="D112" s="35"/>
      <c r="E112" s="35"/>
    </row>
    <row r="113" spans="1:5" ht="12.75" x14ac:dyDescent="0.2">
      <c r="A113" s="35"/>
      <c r="B113" s="35"/>
      <c r="C113" s="35"/>
      <c r="D113" s="35"/>
      <c r="E113" s="35"/>
    </row>
    <row r="114" spans="1:5" ht="12.75" x14ac:dyDescent="0.2">
      <c r="A114" s="35"/>
      <c r="B114" s="35"/>
      <c r="C114" s="35"/>
      <c r="D114" s="35"/>
      <c r="E114" s="35"/>
    </row>
    <row r="115" spans="1:5" ht="12.75" x14ac:dyDescent="0.2">
      <c r="A115" s="35"/>
      <c r="B115" s="35"/>
      <c r="C115" s="35"/>
      <c r="D115" s="35"/>
      <c r="E115" s="35"/>
    </row>
    <row r="116" spans="1:5" ht="12.75" x14ac:dyDescent="0.2">
      <c r="A116" s="35"/>
      <c r="B116" s="35"/>
      <c r="C116" s="35"/>
      <c r="D116" s="35"/>
      <c r="E116" s="35"/>
    </row>
    <row r="117" spans="1:5" ht="12.75" x14ac:dyDescent="0.2">
      <c r="A117" s="35"/>
      <c r="B117" s="35"/>
      <c r="C117" s="35"/>
      <c r="D117" s="35"/>
      <c r="E117" s="35"/>
    </row>
    <row r="118" spans="1:5" ht="12.75" x14ac:dyDescent="0.2">
      <c r="A118" s="35"/>
      <c r="B118" s="35"/>
      <c r="C118" s="35"/>
      <c r="D118" s="35"/>
      <c r="E118" s="35"/>
    </row>
    <row r="119" spans="1:5" ht="15.75" customHeight="1" x14ac:dyDescent="0.2">
      <c r="A119" s="92" t="s">
        <v>39</v>
      </c>
      <c r="B119" s="92"/>
      <c r="C119" s="92"/>
      <c r="D119" s="92"/>
      <c r="E119" s="92"/>
    </row>
    <row r="120" spans="1:5" ht="12.7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ht="12.75" x14ac:dyDescent="0.2">
      <c r="A123" s="43" t="s">
        <v>41</v>
      </c>
      <c r="B123" s="25">
        <v>0</v>
      </c>
      <c r="C123" s="25">
        <v>1</v>
      </c>
      <c r="D123" s="44">
        <f>SUM(B123+C123)</f>
        <v>1</v>
      </c>
      <c r="E123" s="14">
        <f t="shared" ref="E123:E130" si="2">(D123/D$131)*100</f>
        <v>5.5555555555555554</v>
      </c>
    </row>
    <row r="124" spans="1:5" ht="12.75" x14ac:dyDescent="0.2">
      <c r="A124" s="45" t="s">
        <v>42</v>
      </c>
      <c r="B124" s="46">
        <v>1</v>
      </c>
      <c r="C124" s="46">
        <v>12</v>
      </c>
      <c r="D124" s="47">
        <f t="shared" ref="D124:D129" si="3">SUM(B124:C124)</f>
        <v>13</v>
      </c>
      <c r="E124" s="10">
        <f t="shared" si="2"/>
        <v>72.222222222222214</v>
      </c>
    </row>
    <row r="125" spans="1:5" ht="12.75" x14ac:dyDescent="0.2">
      <c r="A125" s="43" t="s">
        <v>43</v>
      </c>
      <c r="B125" s="25">
        <v>0</v>
      </c>
      <c r="C125" s="25">
        <v>3</v>
      </c>
      <c r="D125" s="48">
        <f t="shared" si="3"/>
        <v>3</v>
      </c>
      <c r="E125" s="14">
        <f t="shared" si="2"/>
        <v>16.666666666666664</v>
      </c>
    </row>
    <row r="126" spans="1:5" ht="15.75" customHeight="1" x14ac:dyDescent="0.2">
      <c r="A126" s="45" t="s">
        <v>44</v>
      </c>
      <c r="B126" s="46">
        <v>0</v>
      </c>
      <c r="C126" s="46">
        <v>0</v>
      </c>
      <c r="D126" s="47">
        <f t="shared" si="3"/>
        <v>0</v>
      </c>
      <c r="E126" s="10">
        <f t="shared" si="2"/>
        <v>0</v>
      </c>
    </row>
    <row r="127" spans="1:5" ht="12.75" x14ac:dyDescent="0.2">
      <c r="A127" s="43" t="s">
        <v>45</v>
      </c>
      <c r="B127" s="25">
        <v>0</v>
      </c>
      <c r="C127" s="25">
        <v>1</v>
      </c>
      <c r="D127" s="48">
        <f t="shared" si="3"/>
        <v>1</v>
      </c>
      <c r="E127" s="14">
        <f t="shared" si="2"/>
        <v>5.5555555555555554</v>
      </c>
    </row>
    <row r="128" spans="1:5" ht="12.75" x14ac:dyDescent="0.2">
      <c r="A128" s="45" t="s">
        <v>46</v>
      </c>
      <c r="B128" s="46">
        <v>0</v>
      </c>
      <c r="C128" s="46">
        <v>0</v>
      </c>
      <c r="D128" s="47">
        <f t="shared" si="3"/>
        <v>0</v>
      </c>
      <c r="E128" s="10">
        <f t="shared" si="2"/>
        <v>0</v>
      </c>
    </row>
    <row r="129" spans="1:5" ht="12.75" x14ac:dyDescent="0.2">
      <c r="A129" s="43" t="s">
        <v>47</v>
      </c>
      <c r="B129" s="25">
        <v>0</v>
      </c>
      <c r="C129" s="25">
        <v>0</v>
      </c>
      <c r="D129" s="48">
        <f t="shared" si="3"/>
        <v>0</v>
      </c>
      <c r="E129" s="14">
        <f t="shared" si="2"/>
        <v>0</v>
      </c>
    </row>
    <row r="130" spans="1:5" ht="13.5" thickBot="1" x14ac:dyDescent="0.25">
      <c r="A130" s="8" t="s">
        <v>28</v>
      </c>
      <c r="B130" s="46">
        <v>0</v>
      </c>
      <c r="C130" s="46">
        <v>0</v>
      </c>
      <c r="D130" s="47">
        <v>0</v>
      </c>
      <c r="E130" s="10">
        <f t="shared" si="2"/>
        <v>0</v>
      </c>
    </row>
    <row r="131" spans="1:5" ht="13.5" thickBot="1" x14ac:dyDescent="0.25">
      <c r="A131" s="5" t="s">
        <v>7</v>
      </c>
      <c r="B131" s="6">
        <f>SUM(B123:B130)</f>
        <v>1</v>
      </c>
      <c r="C131" s="6">
        <f>SUM(C123:C130)</f>
        <v>17</v>
      </c>
      <c r="D131" s="6">
        <f>SUM(D123:D130)</f>
        <v>18</v>
      </c>
      <c r="E131" s="7">
        <f>SUM(E123:E130)</f>
        <v>99.999999999999986</v>
      </c>
    </row>
    <row r="132" spans="1:5" ht="13.5" thickBot="1" x14ac:dyDescent="0.25"/>
    <row r="133" spans="1:5" ht="12.75" x14ac:dyDescent="0.2">
      <c r="A133" s="91" t="s">
        <v>48</v>
      </c>
      <c r="B133" s="91"/>
      <c r="C133" s="91"/>
      <c r="D133" s="91"/>
      <c r="E133" s="91"/>
    </row>
    <row r="134" spans="1:5" ht="12.75" x14ac:dyDescent="0.2"/>
    <row r="135" spans="1:5" ht="12.75" x14ac:dyDescent="0.2"/>
    <row r="136" spans="1:5" ht="12.75" x14ac:dyDescent="0.2"/>
    <row r="137" spans="1:5" ht="12.75" x14ac:dyDescent="0.2"/>
    <row r="138" spans="1:5" ht="12.75" x14ac:dyDescent="0.2"/>
    <row r="139" spans="1:5" ht="12.75" x14ac:dyDescent="0.2">
      <c r="A139" s="35"/>
      <c r="B139" s="35"/>
      <c r="C139" s="35"/>
      <c r="D139" s="35"/>
      <c r="E139" s="35"/>
    </row>
    <row r="140" spans="1:5" ht="12.75" x14ac:dyDescent="0.2">
      <c r="B140" s="35"/>
      <c r="C140" s="35"/>
      <c r="D140" s="35"/>
      <c r="E140" s="35"/>
    </row>
    <row r="141" spans="1:5" ht="12.75" x14ac:dyDescent="0.2">
      <c r="A141" s="35"/>
      <c r="B141" s="35"/>
      <c r="C141" s="35"/>
      <c r="D141" s="35"/>
      <c r="E141" s="35"/>
    </row>
    <row r="142" spans="1:5" ht="12.7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ht="12.75" x14ac:dyDescent="0.2">
      <c r="A149" s="35"/>
      <c r="B149" s="35"/>
      <c r="C149" s="35"/>
      <c r="D149" s="35"/>
      <c r="E149" s="35"/>
    </row>
    <row r="150" spans="1:5" ht="12.75" x14ac:dyDescent="0.2">
      <c r="A150" s="35"/>
      <c r="B150" s="35"/>
      <c r="C150" s="35"/>
      <c r="D150" s="35"/>
      <c r="E150" s="35"/>
    </row>
    <row r="151" spans="1:5" ht="15.75" customHeight="1" x14ac:dyDescent="0.2">
      <c r="A151" s="93" t="s">
        <v>49</v>
      </c>
      <c r="B151" s="93"/>
      <c r="C151" s="93"/>
      <c r="D151" s="93"/>
      <c r="E151" s="93"/>
    </row>
    <row r="152" spans="1:5" ht="12.7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ht="12.75" x14ac:dyDescent="0.2">
      <c r="A156" s="12" t="s">
        <v>51</v>
      </c>
      <c r="B156" s="30">
        <v>0</v>
      </c>
      <c r="C156" s="30">
        <v>9</v>
      </c>
      <c r="D156" s="13">
        <f>SUM(B156+C156)</f>
        <v>9</v>
      </c>
      <c r="E156" s="14">
        <f t="shared" ref="E156:E163" si="4">(D156/D$164)*100</f>
        <v>50</v>
      </c>
    </row>
    <row r="157" spans="1:5" ht="12.75" x14ac:dyDescent="0.2">
      <c r="A157" s="50" t="s">
        <v>52</v>
      </c>
      <c r="B157" s="39">
        <v>0</v>
      </c>
      <c r="C157" s="39">
        <v>1</v>
      </c>
      <c r="D157" s="9">
        <f>SUM(B157:C157)</f>
        <v>1</v>
      </c>
      <c r="E157" s="10">
        <f t="shared" si="4"/>
        <v>5.5555555555555554</v>
      </c>
    </row>
    <row r="158" spans="1:5" ht="12.75" x14ac:dyDescent="0.2">
      <c r="A158" s="12" t="s">
        <v>53</v>
      </c>
      <c r="B158" s="30">
        <v>1</v>
      </c>
      <c r="C158" s="30">
        <v>7</v>
      </c>
      <c r="D158" s="23">
        <f>SUM(B158:C158)</f>
        <v>8</v>
      </c>
      <c r="E158" s="14">
        <f t="shared" si="4"/>
        <v>44.444444444444443</v>
      </c>
    </row>
    <row r="159" spans="1:5" ht="12.75" x14ac:dyDescent="0.2">
      <c r="A159" s="50" t="s">
        <v>54</v>
      </c>
      <c r="B159" s="39">
        <v>0</v>
      </c>
      <c r="C159" s="39">
        <v>0</v>
      </c>
      <c r="D159" s="9">
        <f>SUM(B159:C159)</f>
        <v>0</v>
      </c>
      <c r="E159" s="10">
        <f t="shared" si="4"/>
        <v>0</v>
      </c>
    </row>
    <row r="160" spans="1:5" ht="12.75" x14ac:dyDescent="0.2">
      <c r="A160" s="51" t="s">
        <v>55</v>
      </c>
      <c r="B160" s="52">
        <v>0</v>
      </c>
      <c r="C160" s="52">
        <v>0</v>
      </c>
      <c r="D160" s="53">
        <f>SUM(B160:C160)</f>
        <v>0</v>
      </c>
      <c r="E160" s="54">
        <f t="shared" si="4"/>
        <v>0</v>
      </c>
    </row>
    <row r="161" spans="1:5" ht="12.75" x14ac:dyDescent="0.2">
      <c r="A161" s="8" t="s">
        <v>56</v>
      </c>
      <c r="B161" s="39">
        <v>0</v>
      </c>
      <c r="C161" s="39">
        <v>0</v>
      </c>
      <c r="D161" s="9">
        <f>SUM(B161:C161)</f>
        <v>0</v>
      </c>
      <c r="E161" s="10">
        <f t="shared" si="4"/>
        <v>0</v>
      </c>
    </row>
    <row r="162" spans="1:5" ht="12.75" x14ac:dyDescent="0.2">
      <c r="A162" s="12" t="s">
        <v>57</v>
      </c>
      <c r="B162" s="30">
        <v>0</v>
      </c>
      <c r="C162" s="30">
        <v>0</v>
      </c>
      <c r="D162" s="23">
        <v>0</v>
      </c>
      <c r="E162" s="14">
        <f t="shared" si="4"/>
        <v>0</v>
      </c>
    </row>
    <row r="163" spans="1:5" ht="13.5" thickBot="1" x14ac:dyDescent="0.25">
      <c r="A163" s="55" t="s">
        <v>28</v>
      </c>
      <c r="B163" s="39">
        <v>0</v>
      </c>
      <c r="C163" s="39">
        <v>0</v>
      </c>
      <c r="D163" s="9">
        <f>SUM(B163:C163)</f>
        <v>0</v>
      </c>
      <c r="E163" s="10">
        <f t="shared" si="4"/>
        <v>0</v>
      </c>
    </row>
    <row r="164" spans="1:5" ht="13.5" thickBot="1" x14ac:dyDescent="0.25">
      <c r="A164" s="5" t="s">
        <v>7</v>
      </c>
      <c r="B164" s="6">
        <f>SUM(B156:B163)</f>
        <v>1</v>
      </c>
      <c r="C164" s="6">
        <f>SUM(C156:C163)</f>
        <v>17</v>
      </c>
      <c r="D164" s="6">
        <f>SUM(D156:D163)</f>
        <v>18</v>
      </c>
      <c r="E164" s="7">
        <f>SUM(E156:E163)</f>
        <v>100</v>
      </c>
    </row>
    <row r="165" spans="1:5" ht="12.75" x14ac:dyDescent="0.2">
      <c r="A165" s="91" t="s">
        <v>58</v>
      </c>
      <c r="B165" s="91"/>
      <c r="C165" s="91"/>
      <c r="D165" s="91"/>
      <c r="E165" s="91"/>
    </row>
    <row r="166" spans="1:5" ht="12.75" x14ac:dyDescent="0.2">
      <c r="A166" s="35"/>
      <c r="B166" s="35"/>
      <c r="C166" s="35"/>
      <c r="D166" s="35"/>
      <c r="E166" s="35"/>
    </row>
    <row r="167" spans="1:5" ht="15.75" x14ac:dyDescent="0.2">
      <c r="A167" s="1"/>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99" t="s">
        <v>59</v>
      </c>
      <c r="B180" s="99"/>
      <c r="C180" s="99"/>
      <c r="D180" s="99"/>
      <c r="E180" s="99"/>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ht="12.75" x14ac:dyDescent="0.2">
      <c r="A183" s="18" t="s">
        <v>62</v>
      </c>
      <c r="B183" s="59">
        <v>1</v>
      </c>
      <c r="C183" s="59">
        <v>17</v>
      </c>
      <c r="D183" s="59">
        <f t="shared" ref="D183:D188" si="5">B183+C183</f>
        <v>18</v>
      </c>
      <c r="E183" s="60">
        <f t="shared" ref="E183:E193" si="6">D183/$D$194*100</f>
        <v>100</v>
      </c>
    </row>
    <row r="184" spans="1:5" ht="12.75" x14ac:dyDescent="0.2">
      <c r="A184" s="20" t="s">
        <v>63</v>
      </c>
      <c r="B184" s="17">
        <v>0</v>
      </c>
      <c r="C184" s="17">
        <v>0</v>
      </c>
      <c r="D184" s="17">
        <f t="shared" si="5"/>
        <v>0</v>
      </c>
      <c r="E184" s="61">
        <f t="shared" si="6"/>
        <v>0</v>
      </c>
    </row>
    <row r="185" spans="1:5" ht="12.75" x14ac:dyDescent="0.2">
      <c r="A185" s="62" t="s">
        <v>64</v>
      </c>
      <c r="B185" s="63">
        <v>0</v>
      </c>
      <c r="C185" s="63">
        <v>0</v>
      </c>
      <c r="D185" s="59">
        <f t="shared" si="5"/>
        <v>0</v>
      </c>
      <c r="E185" s="60">
        <f t="shared" si="6"/>
        <v>0</v>
      </c>
    </row>
    <row r="186" spans="1:5" ht="12.75" x14ac:dyDescent="0.2">
      <c r="A186" s="20" t="s">
        <v>65</v>
      </c>
      <c r="B186" s="17">
        <v>0</v>
      </c>
      <c r="C186" s="17">
        <v>0</v>
      </c>
      <c r="D186" s="17">
        <f t="shared" si="5"/>
        <v>0</v>
      </c>
      <c r="E186" s="61">
        <f t="shared" si="6"/>
        <v>0</v>
      </c>
    </row>
    <row r="187" spans="1:5" ht="12.75" x14ac:dyDescent="0.2">
      <c r="A187" s="62" t="s">
        <v>66</v>
      </c>
      <c r="B187" s="63">
        <v>0</v>
      </c>
      <c r="C187" s="63">
        <v>0</v>
      </c>
      <c r="D187" s="59">
        <f t="shared" si="5"/>
        <v>0</v>
      </c>
      <c r="E187" s="60">
        <f t="shared" si="6"/>
        <v>0</v>
      </c>
    </row>
    <row r="188" spans="1:5" ht="12.75" x14ac:dyDescent="0.2">
      <c r="A188" s="20" t="s">
        <v>67</v>
      </c>
      <c r="B188" s="17">
        <v>0</v>
      </c>
      <c r="C188" s="17">
        <v>0</v>
      </c>
      <c r="D188" s="17">
        <f t="shared" si="5"/>
        <v>0</v>
      </c>
      <c r="E188" s="61">
        <f t="shared" si="6"/>
        <v>0</v>
      </c>
    </row>
    <row r="189" spans="1:5" ht="12.75" x14ac:dyDescent="0.2">
      <c r="A189" s="18" t="s">
        <v>68</v>
      </c>
      <c r="B189" s="59">
        <v>0</v>
      </c>
      <c r="C189" s="59">
        <v>0</v>
      </c>
      <c r="D189" s="59">
        <f>SUM(B189+C189)</f>
        <v>0</v>
      </c>
      <c r="E189" s="60">
        <f t="shared" si="6"/>
        <v>0</v>
      </c>
    </row>
    <row r="190" spans="1:5" ht="12.75" x14ac:dyDescent="0.2">
      <c r="A190" s="20" t="s">
        <v>69</v>
      </c>
      <c r="B190" s="17">
        <v>0</v>
      </c>
      <c r="C190" s="17">
        <v>0</v>
      </c>
      <c r="D190" s="17">
        <f>SUM(B190+C190)</f>
        <v>0</v>
      </c>
      <c r="E190" s="61">
        <f t="shared" si="6"/>
        <v>0</v>
      </c>
    </row>
    <row r="191" spans="1:5" ht="12.75" x14ac:dyDescent="0.2">
      <c r="A191" s="18" t="s">
        <v>70</v>
      </c>
      <c r="B191" s="59">
        <v>0</v>
      </c>
      <c r="C191" s="59">
        <v>0</v>
      </c>
      <c r="D191" s="59">
        <v>0</v>
      </c>
      <c r="E191" s="60">
        <f t="shared" si="6"/>
        <v>0</v>
      </c>
    </row>
    <row r="192" spans="1:5" ht="12.75" x14ac:dyDescent="0.2">
      <c r="A192" s="20" t="s">
        <v>71</v>
      </c>
      <c r="B192" s="17">
        <v>0</v>
      </c>
      <c r="C192" s="17">
        <v>0</v>
      </c>
      <c r="D192" s="17">
        <f>SUM(B192+C192)</f>
        <v>0</v>
      </c>
      <c r="E192" s="61">
        <f t="shared" si="6"/>
        <v>0</v>
      </c>
    </row>
    <row r="193" spans="1:5" ht="13.5" thickBot="1" x14ac:dyDescent="0.25">
      <c r="A193" s="62" t="s">
        <v>72</v>
      </c>
      <c r="B193" s="63">
        <v>0</v>
      </c>
      <c r="C193" s="63">
        <v>0</v>
      </c>
      <c r="D193" s="59">
        <f>B193+C193</f>
        <v>0</v>
      </c>
      <c r="E193" s="60">
        <f t="shared" si="6"/>
        <v>0</v>
      </c>
    </row>
    <row r="194" spans="1:5" ht="13.5" thickBot="1" x14ac:dyDescent="0.25">
      <c r="A194" s="56" t="s">
        <v>7</v>
      </c>
      <c r="B194" s="57">
        <f>SUM(B183:B193)</f>
        <v>1</v>
      </c>
      <c r="C194" s="57">
        <f>SUM(C183:C193)</f>
        <v>17</v>
      </c>
      <c r="D194" s="57">
        <f>SUM(D183:D193)</f>
        <v>18</v>
      </c>
      <c r="E194" s="58">
        <f>SUM(E183:E193)</f>
        <v>100</v>
      </c>
    </row>
    <row r="195" spans="1:5" ht="12.75" x14ac:dyDescent="0.2">
      <c r="A195" s="35"/>
      <c r="B195" s="35"/>
      <c r="C195" s="35"/>
      <c r="D195" s="35"/>
      <c r="E195" s="35"/>
    </row>
    <row r="196" spans="1:5" ht="15.75" customHeight="1" x14ac:dyDescent="0.2">
      <c r="A196" s="92" t="s">
        <v>73</v>
      </c>
      <c r="B196" s="92"/>
      <c r="C196" s="92"/>
      <c r="D196" s="92"/>
      <c r="E196" s="92"/>
    </row>
    <row r="197" spans="1:5" ht="12.7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ht="12.75" x14ac:dyDescent="0.2">
      <c r="A200" s="12" t="s">
        <v>75</v>
      </c>
      <c r="B200" s="25">
        <v>1</v>
      </c>
      <c r="C200" s="25">
        <v>17</v>
      </c>
      <c r="D200" s="44">
        <v>18</v>
      </c>
      <c r="E200" s="14">
        <f>(D200/D$203)*100</f>
        <v>100</v>
      </c>
    </row>
    <row r="201" spans="1:5" ht="12.7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1</v>
      </c>
      <c r="C203" s="6">
        <f>SUM(C200:C202)</f>
        <v>17</v>
      </c>
      <c r="D203" s="6">
        <f>SUM(D200:D202)</f>
        <v>18</v>
      </c>
      <c r="E203" s="16">
        <f>SUM(E200:E202)</f>
        <v>100</v>
      </c>
    </row>
    <row r="204" spans="1:5" ht="12.75" x14ac:dyDescent="0.2">
      <c r="A204" s="35"/>
      <c r="B204" s="35"/>
      <c r="C204" s="35"/>
      <c r="D204" s="35"/>
      <c r="E204" s="35"/>
    </row>
    <row r="205" spans="1:5" ht="12.75" x14ac:dyDescent="0.2">
      <c r="A205" s="35"/>
      <c r="B205" s="35"/>
      <c r="C205" s="35"/>
      <c r="D205" s="35"/>
      <c r="E205" s="35"/>
    </row>
    <row r="206" spans="1:5" ht="13.5" thickBot="1" x14ac:dyDescent="0.25">
      <c r="A206" s="35"/>
      <c r="B206" s="35"/>
      <c r="C206" s="35"/>
      <c r="D206" s="35"/>
      <c r="E206" s="35"/>
    </row>
    <row r="207" spans="1:5" ht="12.75" x14ac:dyDescent="0.2">
      <c r="A207" s="91" t="s">
        <v>77</v>
      </c>
      <c r="B207" s="91"/>
      <c r="C207" s="91"/>
      <c r="D207" s="91"/>
      <c r="E207" s="91"/>
    </row>
    <row r="208" spans="1:5" ht="12.75" x14ac:dyDescent="0.2"/>
    <row r="209" spans="1:5" ht="12.75" x14ac:dyDescent="0.2">
      <c r="A209" s="35"/>
      <c r="B209" s="35"/>
      <c r="C209" s="35"/>
      <c r="D209" s="35"/>
      <c r="E209" s="35"/>
    </row>
    <row r="210" spans="1:5" ht="12.75" x14ac:dyDescent="0.2">
      <c r="A210" s="35"/>
      <c r="B210" s="35"/>
      <c r="C210" s="35"/>
      <c r="D210" s="35"/>
      <c r="E210" s="35"/>
    </row>
    <row r="211" spans="1:5" ht="12.75" x14ac:dyDescent="0.2">
      <c r="A211" s="35"/>
      <c r="B211" s="35"/>
      <c r="C211" s="35"/>
      <c r="D211" s="35"/>
      <c r="E211" s="35"/>
    </row>
    <row r="212" spans="1:5" ht="12.75" x14ac:dyDescent="0.2">
      <c r="A212" s="35"/>
      <c r="B212" s="35"/>
      <c r="C212" s="35"/>
      <c r="D212" s="35"/>
      <c r="E212" s="35"/>
    </row>
    <row r="213" spans="1:5" ht="12.75" x14ac:dyDescent="0.2">
      <c r="A213" s="35"/>
      <c r="B213" s="35"/>
      <c r="C213" s="35"/>
      <c r="D213" s="35"/>
      <c r="E213" s="35"/>
    </row>
    <row r="214" spans="1:5" ht="12.75" x14ac:dyDescent="0.2">
      <c r="A214" s="35"/>
      <c r="B214" s="35"/>
      <c r="C214" s="35"/>
      <c r="D214" s="35"/>
      <c r="E214" s="35"/>
    </row>
    <row r="215" spans="1:5" ht="12.75" x14ac:dyDescent="0.2">
      <c r="A215" s="35"/>
      <c r="B215" s="35"/>
      <c r="C215" s="35"/>
      <c r="D215" s="35"/>
      <c r="E215" s="35"/>
    </row>
    <row r="216" spans="1:5" ht="12.75" x14ac:dyDescent="0.2">
      <c r="A216" s="35"/>
      <c r="B216" s="35"/>
      <c r="C216" s="35"/>
      <c r="D216" s="35"/>
      <c r="E216" s="35"/>
    </row>
    <row r="217" spans="1:5" ht="12.75" x14ac:dyDescent="0.2">
      <c r="A217" s="35"/>
      <c r="B217" s="35"/>
      <c r="C217" s="35"/>
      <c r="D217" s="35"/>
      <c r="E217" s="35"/>
    </row>
    <row r="218" spans="1:5" ht="12.75" x14ac:dyDescent="0.2">
      <c r="A218" s="35"/>
      <c r="B218" s="35"/>
      <c r="C218" s="35"/>
      <c r="D218" s="35"/>
      <c r="E218" s="35"/>
    </row>
    <row r="219" spans="1:5" ht="12.7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ht="12.75" x14ac:dyDescent="0.2">
      <c r="A222" s="35" t="s">
        <v>78</v>
      </c>
      <c r="B222" s="35"/>
      <c r="C222" s="35"/>
      <c r="D222" s="35"/>
      <c r="E222" s="35"/>
    </row>
    <row r="223" spans="1:5" ht="12.75" x14ac:dyDescent="0.2"/>
    <row r="224" spans="1:5" ht="12.75" customHeight="1" x14ac:dyDescent="0.2">
      <c r="A224" s="87" t="s">
        <v>113</v>
      </c>
      <c r="B224" s="87"/>
      <c r="C224" s="87"/>
      <c r="D224" s="87"/>
      <c r="E224" s="87"/>
    </row>
    <row r="225" spans="1:5" ht="12.7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ht="12.75" x14ac:dyDescent="0.2">
      <c r="A228" s="66" t="s">
        <v>82</v>
      </c>
      <c r="B228" s="37">
        <v>1</v>
      </c>
      <c r="C228" s="37">
        <v>2</v>
      </c>
      <c r="D228" s="37">
        <f>SUM(B228:C228)</f>
        <v>3</v>
      </c>
      <c r="E228" s="14">
        <f>(D228/D$230)*100</f>
        <v>16.666666666666664</v>
      </c>
    </row>
    <row r="229" spans="1:5" ht="13.5" thickBot="1" x14ac:dyDescent="0.25">
      <c r="A229" s="67" t="s">
        <v>83</v>
      </c>
      <c r="B229" s="33">
        <v>0</v>
      </c>
      <c r="C229" s="33">
        <v>15</v>
      </c>
      <c r="D229" s="33">
        <v>15</v>
      </c>
      <c r="E229" s="34">
        <f>(D229/D$230)*100</f>
        <v>83.333333333333343</v>
      </c>
    </row>
    <row r="230" spans="1:5" ht="13.5" thickBot="1" x14ac:dyDescent="0.25">
      <c r="A230" s="5" t="s">
        <v>7</v>
      </c>
      <c r="B230" s="6">
        <f>B228+B229</f>
        <v>1</v>
      </c>
      <c r="C230" s="6">
        <f>C229+C228</f>
        <v>17</v>
      </c>
      <c r="D230" s="6">
        <f>D229+D228</f>
        <v>18</v>
      </c>
      <c r="E230" s="16">
        <f>SUM(E228:E229)</f>
        <v>100</v>
      </c>
    </row>
    <row r="231" spans="1:5" ht="12.75" x14ac:dyDescent="0.2">
      <c r="A231" s="88" t="s">
        <v>84</v>
      </c>
      <c r="B231" s="88"/>
      <c r="C231" s="88"/>
      <c r="D231" s="88"/>
      <c r="E231" s="88"/>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35"/>
      <c r="B246" s="35"/>
      <c r="C246" s="35"/>
      <c r="D246" s="35"/>
      <c r="E246" s="35"/>
    </row>
    <row r="247" spans="1:5" ht="12.75" x14ac:dyDescent="0.2">
      <c r="A247" s="35"/>
      <c r="B247" s="35"/>
      <c r="C247" s="35"/>
      <c r="D247" s="35"/>
      <c r="E247" s="35"/>
    </row>
    <row r="248" spans="1:5" ht="12.7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c r="C251" s="30">
        <v>5</v>
      </c>
      <c r="D251" s="13">
        <v>0</v>
      </c>
      <c r="E251" s="14" t="e">
        <f>(D251/D$256)*100</f>
        <v>#DIV/0!</v>
      </c>
    </row>
    <row r="252" spans="1:5" ht="12.75" x14ac:dyDescent="0.2">
      <c r="A252" s="31" t="s">
        <v>87</v>
      </c>
      <c r="B252" s="68">
        <v>0</v>
      </c>
      <c r="C252" s="68">
        <v>13</v>
      </c>
      <c r="D252" s="33">
        <v>0</v>
      </c>
      <c r="E252" s="34" t="e">
        <f>(D252/D$256)*100</f>
        <v>#DIV/0!</v>
      </c>
    </row>
    <row r="253" spans="1:5" ht="12.75" x14ac:dyDescent="0.2">
      <c r="A253" s="12" t="s">
        <v>88</v>
      </c>
      <c r="B253" s="30">
        <v>0</v>
      </c>
      <c r="C253" s="30">
        <v>7</v>
      </c>
      <c r="D253" s="23">
        <v>0</v>
      </c>
      <c r="E253" s="14" t="e">
        <f>(D253/D$256)*100</f>
        <v>#DIV/0!</v>
      </c>
    </row>
    <row r="254" spans="1:5" ht="12.75" x14ac:dyDescent="0.2">
      <c r="A254" s="31" t="s">
        <v>89</v>
      </c>
      <c r="B254" s="32">
        <v>0</v>
      </c>
      <c r="C254" s="32">
        <v>0</v>
      </c>
      <c r="D254" s="33">
        <v>0</v>
      </c>
      <c r="E254" s="34" t="e">
        <f>(D254/D$256)*100</f>
        <v>#DIV/0!</v>
      </c>
    </row>
    <row r="255" spans="1:5" ht="13.5" thickBot="1" x14ac:dyDescent="0.25">
      <c r="A255" s="69" t="s">
        <v>90</v>
      </c>
      <c r="B255" s="70">
        <v>0</v>
      </c>
      <c r="C255" s="70">
        <v>0</v>
      </c>
      <c r="D255" s="71">
        <v>0</v>
      </c>
      <c r="E255" s="72" t="e">
        <f>(D255/D$256)*100</f>
        <v>#DIV/0!</v>
      </c>
    </row>
    <row r="256" spans="1:5" ht="13.5" thickBot="1" x14ac:dyDescent="0.25">
      <c r="A256" s="73" t="s">
        <v>7</v>
      </c>
      <c r="B256" s="6">
        <f>SUM(B251:B255)</f>
        <v>0</v>
      </c>
      <c r="C256" s="6">
        <f>SUM(C251:C255)</f>
        <v>25</v>
      </c>
      <c r="D256" s="6">
        <f>SUM(D251:D255)</f>
        <v>0</v>
      </c>
      <c r="E256" s="6" t="e">
        <f>SUM(E251:E255)</f>
        <v>#DIV/0!</v>
      </c>
    </row>
    <row r="257" spans="1:5" ht="12.7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ht="12.75" x14ac:dyDescent="0.2">
      <c r="A261" s="35"/>
      <c r="B261" s="35"/>
      <c r="C261" s="35"/>
      <c r="D261" s="35"/>
      <c r="E261" s="35"/>
    </row>
    <row r="262" spans="1:5" ht="12.75" x14ac:dyDescent="0.2">
      <c r="A262" s="35"/>
      <c r="B262" s="35"/>
      <c r="C262" s="35"/>
      <c r="D262" s="35"/>
      <c r="E262" s="35"/>
    </row>
    <row r="263" spans="1:5" ht="12.75" x14ac:dyDescent="0.2">
      <c r="A263" s="35"/>
      <c r="B263" s="35"/>
      <c r="C263" s="35"/>
      <c r="D263" s="35"/>
      <c r="E263" s="35"/>
    </row>
    <row r="264" spans="1:5" ht="12.75" x14ac:dyDescent="0.2">
      <c r="A264" s="35"/>
      <c r="B264" s="35"/>
      <c r="C264" s="35"/>
      <c r="D264" s="35"/>
      <c r="E264" s="35"/>
    </row>
    <row r="265" spans="1:5" ht="12.75" x14ac:dyDescent="0.2">
      <c r="A265" s="35"/>
      <c r="B265" s="35"/>
      <c r="C265" s="35"/>
      <c r="D265" s="35"/>
      <c r="E265" s="35"/>
    </row>
    <row r="266" spans="1:5" ht="12.75" x14ac:dyDescent="0.2">
      <c r="A266" s="35"/>
      <c r="B266" s="35"/>
      <c r="C266" s="35"/>
      <c r="D266" s="35"/>
      <c r="E266" s="35"/>
    </row>
    <row r="267" spans="1:5" ht="12.75" x14ac:dyDescent="0.2">
      <c r="A267" s="35"/>
      <c r="B267" s="35"/>
      <c r="C267" s="35"/>
      <c r="D267" s="35"/>
      <c r="E267" s="35"/>
    </row>
    <row r="268" spans="1:5" ht="12.75" x14ac:dyDescent="0.2">
      <c r="A268" s="35"/>
      <c r="B268" s="35"/>
      <c r="C268" s="35"/>
      <c r="D268" s="35"/>
      <c r="E268" s="35"/>
    </row>
    <row r="269" spans="1:5" ht="12.75" x14ac:dyDescent="0.2">
      <c r="A269" s="35"/>
      <c r="B269" s="35"/>
      <c r="C269" s="35"/>
      <c r="D269" s="35"/>
      <c r="E269" s="35"/>
    </row>
    <row r="270" spans="1:5" ht="12.75" x14ac:dyDescent="0.2">
      <c r="A270" s="35"/>
      <c r="B270" s="35"/>
      <c r="C270" s="35"/>
      <c r="D270" s="35"/>
      <c r="E270" s="35"/>
    </row>
    <row r="271" spans="1:5" ht="12.75" x14ac:dyDescent="0.2">
      <c r="A271" s="35"/>
      <c r="B271" s="35"/>
      <c r="C271" s="35"/>
      <c r="D271" s="35"/>
      <c r="E271" s="35"/>
    </row>
    <row r="272" spans="1:5" ht="12.75" x14ac:dyDescent="0.2">
      <c r="A272" s="35"/>
      <c r="B272" s="35"/>
      <c r="C272" s="35"/>
      <c r="D272" s="35"/>
      <c r="E272" s="35"/>
    </row>
    <row r="273" spans="1:5" ht="12.75" x14ac:dyDescent="0.2">
      <c r="A273" s="35"/>
      <c r="B273" s="35"/>
      <c r="C273" s="35"/>
      <c r="D273" s="35"/>
      <c r="E273" s="35"/>
    </row>
    <row r="274" spans="1:5" ht="12.75" x14ac:dyDescent="0.2">
      <c r="A274" s="35"/>
      <c r="B274" s="35"/>
      <c r="C274" s="35"/>
      <c r="D274" s="35"/>
      <c r="E274" s="35"/>
    </row>
    <row r="275" spans="1:5" ht="12.75" x14ac:dyDescent="0.2">
      <c r="A275" s="35"/>
      <c r="B275" s="35"/>
      <c r="C275" s="35"/>
      <c r="D275" s="35"/>
      <c r="E275" s="35"/>
    </row>
    <row r="276" spans="1:5" ht="12.75" x14ac:dyDescent="0.2">
      <c r="A276" s="35"/>
      <c r="B276" s="35"/>
      <c r="C276" s="35"/>
      <c r="D276" s="35"/>
      <c r="E276" s="35"/>
    </row>
    <row r="277" spans="1:5" ht="12.75" x14ac:dyDescent="0.2">
      <c r="A277" s="35"/>
      <c r="B277" s="35"/>
      <c r="C277" s="35"/>
      <c r="D277" s="35"/>
      <c r="E277" s="35"/>
    </row>
    <row r="278" spans="1:5" ht="12.7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ht="12.75" x14ac:dyDescent="0.2">
      <c r="A282" s="12" t="s">
        <v>94</v>
      </c>
      <c r="B282" s="30">
        <v>0</v>
      </c>
      <c r="C282" s="30">
        <v>15</v>
      </c>
      <c r="D282" s="75">
        <f>SUM(B282+C282)</f>
        <v>15</v>
      </c>
      <c r="E282" s="76">
        <f t="shared" ref="E282:E289" si="7">(D282/D$289)*100</f>
        <v>100</v>
      </c>
    </row>
    <row r="283" spans="1:5" ht="12.75" x14ac:dyDescent="0.2">
      <c r="A283" s="31" t="s">
        <v>95</v>
      </c>
      <c r="B283" s="32">
        <v>0</v>
      </c>
      <c r="C283" s="32">
        <v>0</v>
      </c>
      <c r="D283" s="77">
        <f>SUM(B283+C283)</f>
        <v>0</v>
      </c>
      <c r="E283" s="78">
        <f t="shared" si="7"/>
        <v>0</v>
      </c>
    </row>
    <row r="284" spans="1:5" ht="12.75" x14ac:dyDescent="0.2">
      <c r="A284" s="20" t="s">
        <v>96</v>
      </c>
      <c r="B284" s="30">
        <v>0</v>
      </c>
      <c r="C284" s="30">
        <v>0</v>
      </c>
      <c r="D284" s="75">
        <f>SUM(B284:C284)</f>
        <v>0</v>
      </c>
      <c r="E284" s="76">
        <f t="shared" si="7"/>
        <v>0</v>
      </c>
    </row>
    <row r="285" spans="1:5" ht="12.75" x14ac:dyDescent="0.2">
      <c r="A285" s="31" t="s">
        <v>97</v>
      </c>
      <c r="B285" s="32">
        <v>0</v>
      </c>
      <c r="C285" s="32">
        <v>0</v>
      </c>
      <c r="D285" s="77">
        <v>0</v>
      </c>
      <c r="E285" s="78">
        <f t="shared" si="7"/>
        <v>0</v>
      </c>
    </row>
    <row r="286" spans="1:5" ht="12.75" x14ac:dyDescent="0.2">
      <c r="A286" s="12" t="s">
        <v>98</v>
      </c>
      <c r="B286" s="30">
        <v>0</v>
      </c>
      <c r="C286" s="30">
        <v>0</v>
      </c>
      <c r="D286" s="75">
        <v>0</v>
      </c>
      <c r="E286" s="76">
        <f t="shared" si="7"/>
        <v>0</v>
      </c>
    </row>
    <row r="287" spans="1:5" ht="12.75" x14ac:dyDescent="0.2">
      <c r="A287" s="31" t="s">
        <v>99</v>
      </c>
      <c r="B287" s="32">
        <v>0</v>
      </c>
      <c r="C287" s="32">
        <v>0</v>
      </c>
      <c r="D287" s="77">
        <f>SUM(B287:C287)</f>
        <v>0</v>
      </c>
      <c r="E287" s="78">
        <f t="shared" si="7"/>
        <v>0</v>
      </c>
    </row>
    <row r="288" spans="1:5" ht="13.5" thickBot="1" x14ac:dyDescent="0.25">
      <c r="A288" s="69" t="s">
        <v>100</v>
      </c>
      <c r="B288" s="30">
        <v>0</v>
      </c>
      <c r="C288" s="30">
        <v>0</v>
      </c>
      <c r="D288" s="75">
        <f>SUM(B288:C288)</f>
        <v>0</v>
      </c>
      <c r="E288" s="79">
        <f t="shared" si="7"/>
        <v>0</v>
      </c>
    </row>
    <row r="289" spans="1:5" ht="13.5" thickBot="1" x14ac:dyDescent="0.25">
      <c r="A289" s="5" t="s">
        <v>7</v>
      </c>
      <c r="B289" s="6">
        <f>SUM(B282:B288)</f>
        <v>0</v>
      </c>
      <c r="C289" s="6">
        <f>SUM(C282:C288)</f>
        <v>15</v>
      </c>
      <c r="D289" s="6">
        <f>SUM(D282:D288)</f>
        <v>15</v>
      </c>
      <c r="E289" s="16">
        <f t="shared" si="7"/>
        <v>100</v>
      </c>
    </row>
    <row r="290" spans="1:5" ht="12.75" x14ac:dyDescent="0.2">
      <c r="A290" s="88" t="s">
        <v>101</v>
      </c>
      <c r="B290" s="88"/>
      <c r="C290" s="88"/>
      <c r="D290" s="88"/>
      <c r="E290" s="88"/>
    </row>
    <row r="291" spans="1:5" ht="12.75" x14ac:dyDescent="0.2">
      <c r="A291" s="74"/>
      <c r="B291" s="74"/>
      <c r="C291" s="74"/>
      <c r="D291" s="74"/>
      <c r="E291" s="74"/>
    </row>
    <row r="292" spans="1:5" ht="36.75" customHeight="1" x14ac:dyDescent="0.2">
      <c r="A292" s="74"/>
      <c r="B292" s="74"/>
      <c r="C292" s="74"/>
      <c r="D292" s="74"/>
      <c r="E292" s="74"/>
    </row>
    <row r="293" spans="1:5" ht="12.75" x14ac:dyDescent="0.2">
      <c r="A293" s="74"/>
      <c r="B293" s="74"/>
      <c r="C293" s="74"/>
      <c r="D293" s="74"/>
      <c r="E293" s="74"/>
    </row>
    <row r="294" spans="1:5" ht="12.75" x14ac:dyDescent="0.2">
      <c r="A294" s="74"/>
      <c r="B294" s="74"/>
      <c r="C294" s="74"/>
      <c r="D294" s="74"/>
      <c r="E294" s="74"/>
    </row>
    <row r="295" spans="1:5" ht="12.75" x14ac:dyDescent="0.2">
      <c r="A295" s="74"/>
      <c r="B295" s="74"/>
      <c r="C295" s="74"/>
      <c r="D295" s="74"/>
      <c r="E295" s="74"/>
    </row>
    <row r="296" spans="1:5" ht="12.75" x14ac:dyDescent="0.2">
      <c r="A296" s="74"/>
      <c r="B296" s="74"/>
      <c r="C296" s="74"/>
      <c r="D296" s="74"/>
      <c r="E296" s="74"/>
    </row>
    <row r="297" spans="1:5" ht="12.75" x14ac:dyDescent="0.2">
      <c r="A297" s="74"/>
      <c r="B297" s="74"/>
      <c r="C297" s="74"/>
      <c r="D297" s="74"/>
      <c r="E297" s="74"/>
    </row>
    <row r="298" spans="1:5" ht="12.75" x14ac:dyDescent="0.2">
      <c r="A298" s="74"/>
      <c r="B298" s="74"/>
      <c r="C298" s="74"/>
      <c r="D298" s="74"/>
      <c r="E298" s="74"/>
    </row>
    <row r="299" spans="1:5" ht="12.75" x14ac:dyDescent="0.2">
      <c r="A299" s="74"/>
      <c r="B299" s="74"/>
      <c r="C299" s="74"/>
      <c r="D299" s="74"/>
      <c r="E299" s="74"/>
    </row>
    <row r="300" spans="1:5" ht="12.75" x14ac:dyDescent="0.2">
      <c r="A300" s="74"/>
      <c r="B300" s="74"/>
      <c r="C300" s="74"/>
      <c r="D300" s="74"/>
      <c r="E300" s="74"/>
    </row>
    <row r="301" spans="1:5" ht="12.75" x14ac:dyDescent="0.2">
      <c r="A301" s="74"/>
      <c r="B301" s="74"/>
      <c r="C301" s="74"/>
      <c r="D301" s="74"/>
      <c r="E301" s="74"/>
    </row>
    <row r="302" spans="1:5" ht="12.75" x14ac:dyDescent="0.2">
      <c r="A302" s="74"/>
      <c r="B302" s="74"/>
      <c r="C302" s="74"/>
      <c r="D302" s="74"/>
      <c r="E302" s="74"/>
    </row>
    <row r="303" spans="1:5" ht="12.75" x14ac:dyDescent="0.2">
      <c r="A303" s="74"/>
      <c r="B303" s="74"/>
      <c r="C303" s="74"/>
      <c r="D303" s="74"/>
      <c r="E303" s="74"/>
    </row>
    <row r="304" spans="1:5" ht="12.75" x14ac:dyDescent="0.2">
      <c r="A304" s="74"/>
      <c r="B304" s="74"/>
      <c r="C304" s="74"/>
      <c r="D304" s="74"/>
      <c r="E304" s="74"/>
    </row>
    <row r="305" spans="1:5" ht="12.75" x14ac:dyDescent="0.2">
      <c r="A305" s="74"/>
      <c r="B305" s="74"/>
      <c r="C305" s="74"/>
      <c r="D305" s="74"/>
      <c r="E305" s="74"/>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workbookViewId="0">
      <selection activeCell="A226" sqref="A226"/>
    </sheetView>
  </sheetViews>
  <sheetFormatPr baseColWidth="10" defaultColWidth="0" defaultRowHeight="12.75" customHeight="1" zeroHeight="1" x14ac:dyDescent="0.2"/>
  <cols>
    <col min="1" max="1" width="32.28515625" style="86" customWidth="1"/>
    <col min="2" max="4" width="12.5703125" style="86" customWidth="1"/>
    <col min="5" max="5" width="12.140625" style="86" customWidth="1"/>
    <col min="6" max="6" width="6.140625" style="86" hidden="1" customWidth="1"/>
    <col min="7" max="14" width="0" style="86" hidden="1" customWidth="1"/>
    <col min="15" max="16384" width="11.42578125" style="86" hidden="1"/>
  </cols>
  <sheetData>
    <row r="1" spans="1:13" ht="15.75" x14ac:dyDescent="0.2">
      <c r="A1" s="1" t="s">
        <v>0</v>
      </c>
    </row>
    <row r="2" spans="1:13" x14ac:dyDescent="0.2">
      <c r="A2" s="3"/>
    </row>
    <row r="3" spans="1:13" x14ac:dyDescent="0.2">
      <c r="A3" s="3"/>
    </row>
    <row r="4" spans="1:13" ht="15.75" customHeight="1" x14ac:dyDescent="0.2">
      <c r="A4" s="97" t="s">
        <v>109</v>
      </c>
      <c r="B4" s="97"/>
      <c r="C4" s="97"/>
      <c r="D4" s="97"/>
      <c r="E4" s="97"/>
    </row>
    <row r="5" spans="1:13" ht="46.5" customHeight="1" x14ac:dyDescent="0.2">
      <c r="A5" s="92" t="s">
        <v>110</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x14ac:dyDescent="0.2">
      <c r="A9" s="8" t="s">
        <v>9</v>
      </c>
      <c r="B9" s="9">
        <v>0</v>
      </c>
      <c r="C9" s="9">
        <v>11</v>
      </c>
      <c r="D9" s="9">
        <v>11</v>
      </c>
      <c r="E9" s="10"/>
      <c r="G9" s="11"/>
    </row>
    <row r="10" spans="1:13" x14ac:dyDescent="0.2">
      <c r="A10" s="12" t="s">
        <v>10</v>
      </c>
      <c r="B10" s="13">
        <v>1</v>
      </c>
      <c r="C10" s="13">
        <v>15</v>
      </c>
      <c r="D10" s="9">
        <v>16</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1</v>
      </c>
      <c r="C12" s="6">
        <f>SUM(C9:C11)</f>
        <v>26</v>
      </c>
      <c r="D12" s="6">
        <v>27</v>
      </c>
      <c r="E12" s="16"/>
      <c r="L12" s="15"/>
      <c r="M12" s="11"/>
    </row>
    <row r="13" spans="1:13" x14ac:dyDescent="0.2">
      <c r="A13" s="98" t="s">
        <v>12</v>
      </c>
      <c r="B13" s="98"/>
      <c r="C13" s="98"/>
      <c r="D13" s="98"/>
      <c r="E13" s="98"/>
      <c r="L13" s="15"/>
      <c r="M13" s="11"/>
    </row>
    <row r="14" spans="1:13" x14ac:dyDescent="0.2">
      <c r="A14" s="17"/>
      <c r="B14" s="17"/>
      <c r="C14" s="17"/>
      <c r="D14" s="17" t="s">
        <v>13</v>
      </c>
      <c r="E14" s="17"/>
      <c r="L14" s="15"/>
      <c r="M14" s="11"/>
    </row>
    <row r="15" spans="1:13" x14ac:dyDescent="0.2">
      <c r="A15" s="17"/>
      <c r="B15" s="17"/>
      <c r="C15" s="17"/>
      <c r="D15" s="17"/>
      <c r="E15" s="17"/>
      <c r="L15" s="15"/>
      <c r="M15" s="11"/>
    </row>
    <row r="16" spans="1:13" x14ac:dyDescent="0.2">
      <c r="A16" s="17"/>
      <c r="B16" s="17"/>
      <c r="C16" s="17"/>
      <c r="D16" s="17"/>
      <c r="E16" s="17"/>
      <c r="L16" s="15"/>
      <c r="M16" s="11"/>
    </row>
    <row r="17" spans="1:13" x14ac:dyDescent="0.2">
      <c r="A17" s="17"/>
      <c r="B17" s="17"/>
      <c r="C17" s="17"/>
      <c r="D17" s="17"/>
      <c r="E17" s="17"/>
      <c r="L17" s="15"/>
      <c r="M17" s="11"/>
    </row>
    <row r="18" spans="1:13" x14ac:dyDescent="0.2">
      <c r="A18" s="17"/>
      <c r="B18" s="17"/>
      <c r="C18" s="17"/>
      <c r="D18" s="17"/>
      <c r="E18" s="17"/>
      <c r="L18" s="15"/>
      <c r="M18" s="11"/>
    </row>
    <row r="19" spans="1:13" x14ac:dyDescent="0.2">
      <c r="A19" s="17"/>
      <c r="B19" s="17"/>
      <c r="C19" s="17"/>
      <c r="D19" s="17"/>
      <c r="E19" s="17"/>
      <c r="L19" s="15"/>
      <c r="M19" s="11"/>
    </row>
    <row r="20" spans="1:13" x14ac:dyDescent="0.2">
      <c r="A20" s="17"/>
      <c r="B20" s="17"/>
      <c r="C20" s="17"/>
      <c r="D20" s="17"/>
      <c r="E20" s="17"/>
      <c r="L20" s="15"/>
      <c r="M20" s="11"/>
    </row>
    <row r="21" spans="1:13" x14ac:dyDescent="0.2">
      <c r="A21" s="17"/>
      <c r="B21" s="17"/>
      <c r="C21" s="17"/>
      <c r="D21" s="17"/>
      <c r="E21" s="17"/>
      <c r="L21" s="15"/>
      <c r="M21" s="11"/>
    </row>
    <row r="22" spans="1:13" x14ac:dyDescent="0.2">
      <c r="A22" s="17"/>
      <c r="B22" s="17"/>
      <c r="C22" s="17"/>
      <c r="D22" s="17"/>
      <c r="E22" s="17"/>
      <c r="L22" s="15"/>
      <c r="M22" s="11"/>
    </row>
    <row r="23" spans="1:13" x14ac:dyDescent="0.2">
      <c r="A23" s="17"/>
      <c r="B23" s="17"/>
      <c r="C23" s="17"/>
      <c r="D23" s="17"/>
      <c r="E23" s="17"/>
      <c r="L23" s="15"/>
      <c r="M23" s="11"/>
    </row>
    <row r="24" spans="1:13" x14ac:dyDescent="0.2">
      <c r="A24" s="17"/>
      <c r="B24" s="17"/>
      <c r="C24" s="17"/>
      <c r="D24" s="17"/>
      <c r="E24" s="17"/>
      <c r="L24" s="15"/>
      <c r="M24" s="11"/>
    </row>
    <row r="25" spans="1:13" x14ac:dyDescent="0.2">
      <c r="A25" s="17"/>
      <c r="B25" s="17"/>
      <c r="C25" s="17"/>
      <c r="D25" s="17"/>
      <c r="E25" s="17"/>
      <c r="L25" s="15"/>
      <c r="M25" s="11"/>
    </row>
    <row r="26" spans="1:13" x14ac:dyDescent="0.2">
      <c r="A26" s="17"/>
      <c r="B26" s="17"/>
      <c r="C26" s="17"/>
      <c r="D26" s="17"/>
      <c r="E26" s="17"/>
      <c r="L26" s="15"/>
      <c r="M26" s="11"/>
    </row>
    <row r="27" spans="1:13" x14ac:dyDescent="0.2">
      <c r="A27" s="17"/>
      <c r="B27" s="17"/>
      <c r="C27" s="17"/>
      <c r="D27" s="17"/>
      <c r="E27" s="17"/>
      <c r="L27" s="15"/>
      <c r="M27" s="11"/>
    </row>
    <row r="28" spans="1:13" x14ac:dyDescent="0.2">
      <c r="A28" s="17"/>
      <c r="B28" s="17"/>
      <c r="C28" s="17"/>
      <c r="D28" s="17"/>
      <c r="E28" s="17"/>
      <c r="L28" s="15"/>
      <c r="M28" s="11"/>
    </row>
    <row r="29" spans="1:13"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x14ac:dyDescent="0.2">
      <c r="A33" s="18" t="s">
        <v>16</v>
      </c>
      <c r="B33" s="9">
        <v>0</v>
      </c>
      <c r="C33" s="9">
        <v>11</v>
      </c>
      <c r="D33" s="9">
        <v>11</v>
      </c>
      <c r="E33" s="19"/>
      <c r="L33" s="15"/>
      <c r="M33" s="11"/>
    </row>
    <row r="34" spans="1:14" x14ac:dyDescent="0.2">
      <c r="A34" s="20" t="s">
        <v>17</v>
      </c>
      <c r="B34" s="13">
        <v>1</v>
      </c>
      <c r="C34" s="13">
        <v>15</v>
      </c>
      <c r="D34" s="13">
        <v>16</v>
      </c>
      <c r="E34" s="21"/>
    </row>
    <row r="35" spans="1:14"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1</v>
      </c>
      <c r="C37" s="6">
        <f>SUM(C33:C36)</f>
        <v>26</v>
      </c>
      <c r="D37" s="6">
        <f>SUM(D33:D36)</f>
        <v>27</v>
      </c>
      <c r="E37" s="16">
        <f>SUM(E33:E36)</f>
        <v>0</v>
      </c>
    </row>
    <row r="38" spans="1:14" x14ac:dyDescent="0.2">
      <c r="A38" s="24"/>
      <c r="B38" s="25" t="s">
        <v>20</v>
      </c>
      <c r="C38" s="24"/>
      <c r="D38" s="24"/>
      <c r="E38" s="24"/>
      <c r="N38" s="26"/>
    </row>
    <row r="39" spans="1:14" x14ac:dyDescent="0.2">
      <c r="A39" s="24"/>
      <c r="B39" s="25"/>
      <c r="C39" s="24"/>
      <c r="D39" s="24"/>
      <c r="E39" s="24"/>
      <c r="N39" s="26"/>
    </row>
    <row r="40" spans="1:14" x14ac:dyDescent="0.2">
      <c r="A40" s="24"/>
      <c r="B40" s="25"/>
      <c r="C40" s="24"/>
      <c r="D40" s="24"/>
      <c r="E40" s="24"/>
      <c r="N40" s="26"/>
    </row>
    <row r="41" spans="1:14" x14ac:dyDescent="0.2">
      <c r="A41" s="24"/>
      <c r="B41" s="25"/>
      <c r="C41" s="24"/>
      <c r="D41" s="24"/>
      <c r="E41" s="24"/>
      <c r="N41" s="26"/>
    </row>
    <row r="42" spans="1:14" x14ac:dyDescent="0.2">
      <c r="A42" s="24"/>
      <c r="B42" s="25"/>
      <c r="C42" s="24"/>
      <c r="D42" s="24"/>
      <c r="E42" s="24"/>
      <c r="N42" s="26"/>
    </row>
    <row r="43" spans="1:14" x14ac:dyDescent="0.2">
      <c r="A43" s="24"/>
      <c r="B43" s="25"/>
      <c r="C43" s="24"/>
      <c r="D43" s="24"/>
      <c r="E43" s="24"/>
      <c r="N43" s="26"/>
    </row>
    <row r="44" spans="1:14" x14ac:dyDescent="0.2">
      <c r="A44" s="24"/>
      <c r="B44" s="25"/>
      <c r="C44" s="24"/>
      <c r="D44" s="24"/>
      <c r="E44" s="24"/>
      <c r="N44" s="26"/>
    </row>
    <row r="45" spans="1:14" x14ac:dyDescent="0.2">
      <c r="A45" s="24"/>
      <c r="B45" s="25"/>
      <c r="C45" s="24"/>
      <c r="D45" s="24"/>
      <c r="E45" s="24"/>
      <c r="N45" s="26"/>
    </row>
    <row r="46" spans="1:14"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x14ac:dyDescent="0.2">
      <c r="A59" s="12" t="s">
        <v>23</v>
      </c>
      <c r="B59" s="30">
        <v>0</v>
      </c>
      <c r="C59" s="30">
        <v>0</v>
      </c>
      <c r="D59" s="13">
        <v>0</v>
      </c>
      <c r="E59" s="14">
        <f>(D59/D$65)*100</f>
        <v>0</v>
      </c>
      <c r="F59" s="28"/>
      <c r="G59" s="28"/>
      <c r="H59" s="29"/>
    </row>
    <row r="60" spans="1:14" x14ac:dyDescent="0.2">
      <c r="A60" s="31" t="s">
        <v>24</v>
      </c>
      <c r="B60" s="32">
        <v>1</v>
      </c>
      <c r="C60" s="32">
        <v>8</v>
      </c>
      <c r="D60" s="33">
        <v>9</v>
      </c>
      <c r="E60" s="34">
        <f>(D60/D$65)*100</f>
        <v>33.333333333333329</v>
      </c>
      <c r="F60" s="28"/>
      <c r="G60" s="28"/>
      <c r="H60" s="29"/>
    </row>
    <row r="61" spans="1:14" x14ac:dyDescent="0.2">
      <c r="A61" s="12" t="s">
        <v>25</v>
      </c>
      <c r="B61" s="30">
        <v>0</v>
      </c>
      <c r="C61" s="30">
        <v>14</v>
      </c>
      <c r="D61" s="23">
        <v>14</v>
      </c>
      <c r="E61" s="14">
        <f>(D61/D$65)*100</f>
        <v>51.851851851851848</v>
      </c>
      <c r="F61" s="28"/>
      <c r="G61" s="28"/>
      <c r="H61" s="29"/>
    </row>
    <row r="62" spans="1:14" x14ac:dyDescent="0.2">
      <c r="A62" s="31" t="s">
        <v>26</v>
      </c>
      <c r="B62" s="32">
        <v>0</v>
      </c>
      <c r="C62" s="32">
        <v>4</v>
      </c>
      <c r="D62" s="33">
        <v>4</v>
      </c>
      <c r="E62" s="34">
        <f>(D62/D$65)*100</f>
        <v>14.814814814814813</v>
      </c>
      <c r="F62" s="28"/>
      <c r="G62" s="28"/>
      <c r="H62" s="29"/>
    </row>
    <row r="63" spans="1:14" x14ac:dyDescent="0.2">
      <c r="A63" s="12" t="s">
        <v>27</v>
      </c>
      <c r="B63" s="30">
        <v>0</v>
      </c>
      <c r="C63" s="30">
        <v>0</v>
      </c>
      <c r="D63" s="23">
        <v>0</v>
      </c>
      <c r="E63" s="14">
        <f>(D63/D$65)*100</f>
        <v>0</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1</v>
      </c>
      <c r="C65" s="6">
        <f>SUM(C59:C64)</f>
        <v>26</v>
      </c>
      <c r="D65" s="6">
        <f>SUM(D59:D64)</f>
        <v>27</v>
      </c>
      <c r="E65" s="16">
        <f>SUM(E59:E64)</f>
        <v>99.999999999999986</v>
      </c>
      <c r="F65" s="28"/>
      <c r="G65" s="28"/>
      <c r="H65" s="29"/>
    </row>
    <row r="66" spans="1:14" x14ac:dyDescent="0.2">
      <c r="A66" s="91" t="s">
        <v>29</v>
      </c>
      <c r="B66" s="91"/>
      <c r="C66" s="91"/>
      <c r="D66" s="91"/>
      <c r="E66" s="91"/>
      <c r="F66" s="28"/>
      <c r="G66" s="28"/>
      <c r="H66" s="29"/>
    </row>
    <row r="67" spans="1:14" x14ac:dyDescent="0.2">
      <c r="A67" s="35"/>
      <c r="B67" s="35"/>
      <c r="C67" s="35"/>
      <c r="D67" s="35"/>
      <c r="E67" s="35"/>
      <c r="F67" s="28"/>
      <c r="G67" s="28"/>
      <c r="H67" s="29"/>
    </row>
    <row r="68" spans="1:14" x14ac:dyDescent="0.2">
      <c r="A68" s="35"/>
      <c r="B68" s="35"/>
      <c r="C68" s="35"/>
      <c r="D68" s="35"/>
      <c r="E68" s="35"/>
      <c r="F68" s="28"/>
      <c r="G68" s="28"/>
      <c r="H68" s="29"/>
    </row>
    <row r="69" spans="1:14" x14ac:dyDescent="0.2">
      <c r="A69" s="27"/>
      <c r="B69" s="27"/>
      <c r="C69" s="27"/>
      <c r="D69" s="27"/>
      <c r="E69" s="27"/>
      <c r="F69" s="28"/>
      <c r="G69" s="28"/>
      <c r="H69" s="29"/>
    </row>
    <row r="70" spans="1:14" x14ac:dyDescent="0.2">
      <c r="A70" s="27"/>
      <c r="B70" s="27"/>
      <c r="C70" s="27"/>
      <c r="D70" s="27"/>
      <c r="E70" s="27"/>
      <c r="F70" s="28"/>
      <c r="G70" s="28"/>
      <c r="H70" s="29"/>
    </row>
    <row r="71" spans="1:14" x14ac:dyDescent="0.2">
      <c r="A71" s="27"/>
      <c r="B71" s="27"/>
      <c r="C71" s="27"/>
      <c r="D71" s="27"/>
      <c r="E71" s="27"/>
      <c r="F71" s="28"/>
      <c r="G71" s="28"/>
      <c r="H71" s="29"/>
    </row>
    <row r="72" spans="1:14" ht="29.25" customHeight="1" x14ac:dyDescent="0.2">
      <c r="F72" s="28"/>
      <c r="G72" s="28"/>
      <c r="H72" s="29"/>
    </row>
    <row r="73" spans="1:14" x14ac:dyDescent="0.2">
      <c r="F73" s="28"/>
      <c r="G73" s="28"/>
      <c r="H73" s="29"/>
    </row>
    <row r="74" spans="1:14" x14ac:dyDescent="0.2">
      <c r="F74" s="28"/>
      <c r="G74" s="28"/>
      <c r="H74" s="29"/>
    </row>
    <row r="75" spans="1:14" x14ac:dyDescent="0.2">
      <c r="F75" s="28"/>
      <c r="G75" s="28"/>
      <c r="H75" s="29"/>
    </row>
    <row r="76" spans="1:14" x14ac:dyDescent="0.2">
      <c r="F76" s="28"/>
      <c r="G76" s="28"/>
      <c r="H76" s="29"/>
    </row>
    <row r="77" spans="1:14" x14ac:dyDescent="0.2">
      <c r="F77" s="28"/>
      <c r="G77" s="28"/>
      <c r="H77" s="29"/>
    </row>
    <row r="78" spans="1:14" x14ac:dyDescent="0.2">
      <c r="F78" s="28"/>
      <c r="G78" s="29"/>
      <c r="H78" s="29"/>
      <c r="M78" s="11"/>
      <c r="N78" s="11"/>
    </row>
    <row r="79" spans="1:14" x14ac:dyDescent="0.2">
      <c r="F79" s="28"/>
      <c r="G79" s="29"/>
      <c r="H79" s="29"/>
      <c r="K79" s="11"/>
      <c r="L79" s="11"/>
      <c r="M79" s="11"/>
      <c r="N79" s="11"/>
    </row>
    <row r="80" spans="1:14" x14ac:dyDescent="0.2">
      <c r="K80" s="11"/>
      <c r="L80" s="11"/>
    </row>
    <row r="81" spans="1:14" x14ac:dyDescent="0.2">
      <c r="K81" s="11"/>
      <c r="L81" s="11"/>
    </row>
    <row r="82" spans="1:14" x14ac:dyDescent="0.2">
      <c r="K82" s="11"/>
      <c r="L82" s="11"/>
      <c r="N82" s="86">
        <f>SUM(N78:N81)</f>
        <v>0</v>
      </c>
    </row>
    <row r="83" spans="1:14" x14ac:dyDescent="0.2">
      <c r="K83" s="11"/>
      <c r="L83" s="11"/>
    </row>
    <row r="84" spans="1:14" x14ac:dyDescent="0.2">
      <c r="K84" s="11"/>
      <c r="L84" s="11"/>
    </row>
    <row r="85" spans="1:14" x14ac:dyDescent="0.2">
      <c r="A85" s="35"/>
      <c r="B85" s="35"/>
      <c r="C85" s="35"/>
      <c r="D85" s="35"/>
      <c r="E85" s="35"/>
      <c r="K85" s="11"/>
      <c r="L85" s="11"/>
    </row>
    <row r="86" spans="1:14" ht="15.75" customHeight="1" x14ac:dyDescent="0.2">
      <c r="A86" s="92" t="s">
        <v>30</v>
      </c>
      <c r="B86" s="92"/>
      <c r="C86" s="92"/>
      <c r="D86" s="92"/>
      <c r="E86" s="92"/>
      <c r="K86" s="11"/>
      <c r="L86" s="11"/>
    </row>
    <row r="87" spans="1:14" x14ac:dyDescent="0.2">
      <c r="A87" s="92"/>
      <c r="B87" s="92"/>
      <c r="C87" s="92"/>
      <c r="D87" s="92"/>
      <c r="E87" s="92"/>
      <c r="K87" s="11"/>
      <c r="L87" s="11"/>
    </row>
    <row r="88" spans="1:14" x14ac:dyDescent="0.2">
      <c r="A88" s="35"/>
      <c r="B88" s="35"/>
      <c r="C88" s="35"/>
      <c r="D88" s="35"/>
      <c r="E88" s="35"/>
      <c r="K88" s="11"/>
      <c r="L88" s="11"/>
    </row>
    <row r="89" spans="1:14"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x14ac:dyDescent="0.2">
      <c r="A92" s="36" t="s">
        <v>32</v>
      </c>
      <c r="B92" s="30">
        <v>0</v>
      </c>
      <c r="C92" s="30">
        <v>0</v>
      </c>
      <c r="D92" s="37">
        <f>SUM(B92:C92)</f>
        <v>0</v>
      </c>
      <c r="E92" s="83">
        <f>(D92/D$98)</f>
        <v>0</v>
      </c>
      <c r="K92" s="11"/>
      <c r="L92" s="11"/>
    </row>
    <row r="93" spans="1:14" x14ac:dyDescent="0.2">
      <c r="A93" s="38" t="s">
        <v>33</v>
      </c>
      <c r="B93" s="30">
        <v>1</v>
      </c>
      <c r="C93" s="30">
        <v>6</v>
      </c>
      <c r="D93" s="37">
        <v>6</v>
      </c>
      <c r="E93" s="83">
        <f t="shared" ref="E93:E97" si="0">(D93/D$98)</f>
        <v>0.22222222222222221</v>
      </c>
      <c r="K93" s="11"/>
      <c r="L93" s="11"/>
    </row>
    <row r="94" spans="1:14" x14ac:dyDescent="0.2">
      <c r="A94" s="36" t="s">
        <v>34</v>
      </c>
      <c r="B94" s="30">
        <v>0</v>
      </c>
      <c r="C94" s="30">
        <v>14</v>
      </c>
      <c r="D94" s="37">
        <v>14</v>
      </c>
      <c r="E94" s="83">
        <f t="shared" si="0"/>
        <v>0.51851851851851849</v>
      </c>
      <c r="K94" s="11"/>
      <c r="L94" s="11"/>
    </row>
    <row r="95" spans="1:14" x14ac:dyDescent="0.2">
      <c r="A95" s="38" t="s">
        <v>35</v>
      </c>
      <c r="B95" s="30">
        <v>0</v>
      </c>
      <c r="C95" s="30">
        <v>5</v>
      </c>
      <c r="D95" s="37">
        <v>5</v>
      </c>
      <c r="E95" s="83">
        <f t="shared" si="0"/>
        <v>0.18518518518518517</v>
      </c>
      <c r="K95" s="11"/>
      <c r="L95" s="11"/>
    </row>
    <row r="96" spans="1:14" x14ac:dyDescent="0.2">
      <c r="A96" s="36" t="s">
        <v>36</v>
      </c>
      <c r="B96" s="30">
        <v>0</v>
      </c>
      <c r="C96" s="30">
        <v>1</v>
      </c>
      <c r="D96" s="37">
        <v>1</v>
      </c>
      <c r="E96" s="83">
        <f t="shared" si="0"/>
        <v>3.7037037037037035E-2</v>
      </c>
      <c r="K96" s="11"/>
      <c r="L96" s="11"/>
    </row>
    <row r="97" spans="1:12" ht="13.5" thickBot="1" x14ac:dyDescent="0.25">
      <c r="A97" s="38" t="s">
        <v>37</v>
      </c>
      <c r="B97" s="30">
        <v>0</v>
      </c>
      <c r="C97" s="30">
        <v>0</v>
      </c>
      <c r="D97" s="37">
        <f t="shared" ref="D97" si="1">SUM(B97:C97)</f>
        <v>0</v>
      </c>
      <c r="E97" s="83">
        <f t="shared" si="0"/>
        <v>0</v>
      </c>
      <c r="K97" s="11"/>
      <c r="L97" s="11"/>
    </row>
    <row r="98" spans="1:12" ht="13.5" thickBot="1" x14ac:dyDescent="0.25">
      <c r="A98" s="5" t="s">
        <v>7</v>
      </c>
      <c r="B98" s="42">
        <v>1</v>
      </c>
      <c r="C98" s="42">
        <v>26</v>
      </c>
      <c r="D98" s="6">
        <v>27</v>
      </c>
      <c r="E98" s="84">
        <f>SUM(E92:E97)</f>
        <v>0.9629629629629628</v>
      </c>
      <c r="L98" s="11"/>
    </row>
    <row r="99" spans="1:12" ht="37.5" customHeight="1" thickBot="1" x14ac:dyDescent="0.25"/>
    <row r="100" spans="1:12" x14ac:dyDescent="0.2">
      <c r="A100" s="91" t="s">
        <v>38</v>
      </c>
      <c r="B100" s="91"/>
      <c r="C100" s="91"/>
      <c r="D100" s="91"/>
      <c r="E100" s="91"/>
    </row>
    <row r="101" spans="1:12" x14ac:dyDescent="0.2"/>
    <row r="102" spans="1:12" x14ac:dyDescent="0.2"/>
    <row r="103" spans="1:12" x14ac:dyDescent="0.2"/>
    <row r="104" spans="1:12" x14ac:dyDescent="0.2"/>
    <row r="105" spans="1:12" x14ac:dyDescent="0.2"/>
    <row r="106" spans="1:12" x14ac:dyDescent="0.2"/>
    <row r="107" spans="1:12" x14ac:dyDescent="0.2"/>
    <row r="108" spans="1:12" x14ac:dyDescent="0.2"/>
    <row r="109" spans="1:12" x14ac:dyDescent="0.2"/>
    <row r="110" spans="1:12" x14ac:dyDescent="0.2">
      <c r="A110" s="35"/>
      <c r="B110" s="35"/>
      <c r="C110" s="35"/>
      <c r="D110" s="35"/>
      <c r="E110" s="35"/>
    </row>
    <row r="111" spans="1:12" x14ac:dyDescent="0.2">
      <c r="A111" s="35"/>
      <c r="B111" s="35"/>
      <c r="C111" s="35"/>
      <c r="D111" s="35"/>
      <c r="E111" s="35"/>
    </row>
    <row r="112" spans="1:12" x14ac:dyDescent="0.2">
      <c r="A112" s="35"/>
      <c r="B112" s="35"/>
      <c r="C112" s="35"/>
      <c r="D112" s="35"/>
      <c r="E112" s="35"/>
    </row>
    <row r="113" spans="1:5" x14ac:dyDescent="0.2">
      <c r="A113" s="35"/>
      <c r="B113" s="35"/>
      <c r="C113" s="35"/>
      <c r="D113" s="35"/>
      <c r="E113" s="35"/>
    </row>
    <row r="114" spans="1:5" x14ac:dyDescent="0.2">
      <c r="A114" s="35"/>
      <c r="B114" s="35"/>
      <c r="C114" s="35"/>
      <c r="D114" s="35"/>
      <c r="E114" s="35"/>
    </row>
    <row r="115" spans="1:5" x14ac:dyDescent="0.2">
      <c r="A115" s="35"/>
      <c r="B115" s="35"/>
      <c r="C115" s="35"/>
      <c r="D115" s="35"/>
      <c r="E115" s="35"/>
    </row>
    <row r="116" spans="1:5" x14ac:dyDescent="0.2">
      <c r="A116" s="35"/>
      <c r="B116" s="35"/>
      <c r="C116" s="35"/>
      <c r="D116" s="35"/>
      <c r="E116" s="35"/>
    </row>
    <row r="117" spans="1:5" x14ac:dyDescent="0.2">
      <c r="A117" s="35"/>
      <c r="B117" s="35"/>
      <c r="C117" s="35"/>
      <c r="D117" s="35"/>
      <c r="E117" s="35"/>
    </row>
    <row r="118" spans="1:5" x14ac:dyDescent="0.2">
      <c r="A118" s="35"/>
      <c r="B118" s="35"/>
      <c r="C118" s="35"/>
      <c r="D118" s="35"/>
      <c r="E118" s="35"/>
    </row>
    <row r="119" spans="1:5" ht="15.75" customHeight="1" x14ac:dyDescent="0.2">
      <c r="A119" s="92" t="s">
        <v>39</v>
      </c>
      <c r="B119" s="92"/>
      <c r="C119" s="92"/>
      <c r="D119" s="92"/>
      <c r="E119" s="92"/>
    </row>
    <row r="120" spans="1: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x14ac:dyDescent="0.2">
      <c r="A123" s="43" t="s">
        <v>41</v>
      </c>
      <c r="B123" s="25">
        <v>0</v>
      </c>
      <c r="C123" s="25">
        <v>9</v>
      </c>
      <c r="D123" s="44">
        <v>9</v>
      </c>
      <c r="E123" s="14">
        <f t="shared" ref="E123:E130" si="2">(D123/D$131)*100</f>
        <v>33.333333333333329</v>
      </c>
    </row>
    <row r="124" spans="1:5" x14ac:dyDescent="0.2">
      <c r="A124" s="45" t="s">
        <v>42</v>
      </c>
      <c r="B124" s="46">
        <v>1</v>
      </c>
      <c r="C124" s="46">
        <v>11</v>
      </c>
      <c r="D124" s="47">
        <v>12</v>
      </c>
      <c r="E124" s="10">
        <f t="shared" si="2"/>
        <v>44.444444444444443</v>
      </c>
    </row>
    <row r="125" spans="1:5" x14ac:dyDescent="0.2">
      <c r="A125" s="43" t="s">
        <v>43</v>
      </c>
      <c r="B125" s="25">
        <v>0</v>
      </c>
      <c r="C125" s="25">
        <v>4</v>
      </c>
      <c r="D125" s="48">
        <v>4</v>
      </c>
      <c r="E125" s="14">
        <f t="shared" si="2"/>
        <v>14.814814814814813</v>
      </c>
    </row>
    <row r="126" spans="1:5" ht="15.75" customHeight="1" x14ac:dyDescent="0.2">
      <c r="A126" s="45" t="s">
        <v>44</v>
      </c>
      <c r="B126" s="46">
        <v>0</v>
      </c>
      <c r="C126" s="46">
        <v>1</v>
      </c>
      <c r="D126" s="47">
        <v>1</v>
      </c>
      <c r="E126" s="10">
        <f t="shared" si="2"/>
        <v>3.7037037037037033</v>
      </c>
    </row>
    <row r="127" spans="1:5" x14ac:dyDescent="0.2">
      <c r="A127" s="43" t="s">
        <v>45</v>
      </c>
      <c r="B127" s="25">
        <v>0</v>
      </c>
      <c r="C127" s="25">
        <v>1</v>
      </c>
      <c r="D127" s="48">
        <v>1</v>
      </c>
      <c r="E127" s="14">
        <f t="shared" si="2"/>
        <v>3.7037037037037033</v>
      </c>
    </row>
    <row r="128" spans="1:5" x14ac:dyDescent="0.2">
      <c r="A128" s="45" t="s">
        <v>46</v>
      </c>
      <c r="B128" s="46">
        <v>0</v>
      </c>
      <c r="C128" s="46">
        <v>0</v>
      </c>
      <c r="D128" s="47">
        <f t="shared" ref="D128:D129" si="3">SUM(B128:C128)</f>
        <v>0</v>
      </c>
      <c r="E128" s="10">
        <f t="shared" si="2"/>
        <v>0</v>
      </c>
    </row>
    <row r="129" spans="1:5" x14ac:dyDescent="0.2">
      <c r="A129" s="43" t="s">
        <v>47</v>
      </c>
      <c r="B129" s="25">
        <v>0</v>
      </c>
      <c r="C129" s="25">
        <v>0</v>
      </c>
      <c r="D129" s="48">
        <f t="shared" si="3"/>
        <v>0</v>
      </c>
      <c r="E129" s="14">
        <f t="shared" si="2"/>
        <v>0</v>
      </c>
    </row>
    <row r="130" spans="1:5" ht="13.5" thickBot="1" x14ac:dyDescent="0.25">
      <c r="A130" s="8" t="s">
        <v>28</v>
      </c>
      <c r="B130" s="46">
        <v>0</v>
      </c>
      <c r="C130" s="46">
        <v>0</v>
      </c>
      <c r="D130" s="47">
        <v>0</v>
      </c>
      <c r="E130" s="10">
        <f t="shared" si="2"/>
        <v>0</v>
      </c>
    </row>
    <row r="131" spans="1:5" ht="13.5" thickBot="1" x14ac:dyDescent="0.25">
      <c r="A131" s="5" t="s">
        <v>7</v>
      </c>
      <c r="B131" s="6">
        <f>SUM(B123:B130)</f>
        <v>1</v>
      </c>
      <c r="C131" s="6">
        <f>SUM(C123:C130)</f>
        <v>26</v>
      </c>
      <c r="D131" s="6">
        <f>SUM(D123:D130)</f>
        <v>27</v>
      </c>
      <c r="E131" s="7">
        <f>SUM(E123:E130)</f>
        <v>100</v>
      </c>
    </row>
    <row r="132" spans="1:5" ht="13.5" thickBot="1" x14ac:dyDescent="0.25"/>
    <row r="133" spans="1:5" x14ac:dyDescent="0.2">
      <c r="A133" s="91" t="s">
        <v>48</v>
      </c>
      <c r="B133" s="91"/>
      <c r="C133" s="91"/>
      <c r="D133" s="91"/>
      <c r="E133" s="91"/>
    </row>
    <row r="134" spans="1:5" x14ac:dyDescent="0.2"/>
    <row r="135" spans="1:5" x14ac:dyDescent="0.2"/>
    <row r="136" spans="1:5" x14ac:dyDescent="0.2"/>
    <row r="137" spans="1:5" x14ac:dyDescent="0.2"/>
    <row r="138" spans="1:5" x14ac:dyDescent="0.2"/>
    <row r="139" spans="1:5" x14ac:dyDescent="0.2">
      <c r="A139" s="35"/>
      <c r="B139" s="35"/>
      <c r="C139" s="35"/>
      <c r="D139" s="35"/>
      <c r="E139" s="35"/>
    </row>
    <row r="140" spans="1:5" x14ac:dyDescent="0.2">
      <c r="B140" s="35"/>
      <c r="C140" s="35"/>
      <c r="D140" s="35"/>
      <c r="E140" s="35"/>
    </row>
    <row r="141" spans="1:5" x14ac:dyDescent="0.2">
      <c r="A141" s="35"/>
      <c r="B141" s="35"/>
      <c r="C141" s="35"/>
      <c r="D141" s="35"/>
      <c r="E141" s="35"/>
    </row>
    <row r="142" spans="1: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x14ac:dyDescent="0.2">
      <c r="A149" s="35"/>
      <c r="B149" s="35"/>
      <c r="C149" s="35"/>
      <c r="D149" s="35"/>
      <c r="E149" s="35"/>
    </row>
    <row r="150" spans="1:5" x14ac:dyDescent="0.2">
      <c r="A150" s="35"/>
      <c r="B150" s="35"/>
      <c r="C150" s="35"/>
      <c r="D150" s="35"/>
      <c r="E150" s="35"/>
    </row>
    <row r="151" spans="1:5" ht="15.75" customHeight="1" x14ac:dyDescent="0.2">
      <c r="A151" s="93" t="s">
        <v>49</v>
      </c>
      <c r="B151" s="93"/>
      <c r="C151" s="93"/>
      <c r="D151" s="93"/>
      <c r="E151" s="93"/>
    </row>
    <row r="152" spans="1: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x14ac:dyDescent="0.2">
      <c r="A156" s="12" t="s">
        <v>51</v>
      </c>
      <c r="B156" s="30">
        <v>0</v>
      </c>
      <c r="C156" s="30">
        <v>15</v>
      </c>
      <c r="D156" s="13">
        <f>SUM(B156+C156)</f>
        <v>15</v>
      </c>
      <c r="E156" s="14">
        <f t="shared" ref="E156:E163" si="4">(D156/D$164)*100</f>
        <v>55.555555555555557</v>
      </c>
    </row>
    <row r="157" spans="1:5" x14ac:dyDescent="0.2">
      <c r="A157" s="50" t="s">
        <v>52</v>
      </c>
      <c r="B157" s="39">
        <v>0</v>
      </c>
      <c r="C157" s="39">
        <v>0</v>
      </c>
      <c r="D157" s="9">
        <f>SUM(B157:C157)</f>
        <v>0</v>
      </c>
      <c r="E157" s="10">
        <f t="shared" si="4"/>
        <v>0</v>
      </c>
    </row>
    <row r="158" spans="1:5" x14ac:dyDescent="0.2">
      <c r="A158" s="12" t="s">
        <v>53</v>
      </c>
      <c r="B158" s="30"/>
      <c r="C158" s="30">
        <v>0</v>
      </c>
      <c r="D158" s="23">
        <f>SUM(B158:C158)</f>
        <v>0</v>
      </c>
      <c r="E158" s="14">
        <f t="shared" si="4"/>
        <v>0</v>
      </c>
    </row>
    <row r="159" spans="1:5" x14ac:dyDescent="0.2">
      <c r="A159" s="50" t="s">
        <v>54</v>
      </c>
      <c r="B159" s="39">
        <v>1</v>
      </c>
      <c r="C159" s="39">
        <v>11</v>
      </c>
      <c r="D159" s="9">
        <f>SUM(B159:C159)</f>
        <v>12</v>
      </c>
      <c r="E159" s="10">
        <f t="shared" si="4"/>
        <v>44.444444444444443</v>
      </c>
    </row>
    <row r="160" spans="1:5" x14ac:dyDescent="0.2">
      <c r="A160" s="51" t="s">
        <v>55</v>
      </c>
      <c r="B160" s="52">
        <v>0</v>
      </c>
      <c r="C160" s="52">
        <v>0</v>
      </c>
      <c r="D160" s="53">
        <f>SUM(B160:C160)</f>
        <v>0</v>
      </c>
      <c r="E160" s="54">
        <f t="shared" si="4"/>
        <v>0</v>
      </c>
    </row>
    <row r="161" spans="1:5" x14ac:dyDescent="0.2">
      <c r="A161" s="8" t="s">
        <v>56</v>
      </c>
      <c r="B161" s="39">
        <v>0</v>
      </c>
      <c r="C161" s="39">
        <v>0</v>
      </c>
      <c r="D161" s="9">
        <f>SUM(B161:C161)</f>
        <v>0</v>
      </c>
      <c r="E161" s="10">
        <f t="shared" si="4"/>
        <v>0</v>
      </c>
    </row>
    <row r="162" spans="1:5" x14ac:dyDescent="0.2">
      <c r="A162" s="12" t="s">
        <v>57</v>
      </c>
      <c r="B162" s="30">
        <v>0</v>
      </c>
      <c r="C162" s="30">
        <v>0</v>
      </c>
      <c r="D162" s="23">
        <v>0</v>
      </c>
      <c r="E162" s="14">
        <f t="shared" si="4"/>
        <v>0</v>
      </c>
    </row>
    <row r="163" spans="1:5" ht="13.5" thickBot="1" x14ac:dyDescent="0.25">
      <c r="A163" s="55" t="s">
        <v>28</v>
      </c>
      <c r="B163" s="39">
        <v>0</v>
      </c>
      <c r="C163" s="39">
        <v>0</v>
      </c>
      <c r="D163" s="9">
        <f>SUM(B163:C163)</f>
        <v>0</v>
      </c>
      <c r="E163" s="10">
        <f t="shared" si="4"/>
        <v>0</v>
      </c>
    </row>
    <row r="164" spans="1:5" ht="13.5" thickBot="1" x14ac:dyDescent="0.25">
      <c r="A164" s="5" t="s">
        <v>7</v>
      </c>
      <c r="B164" s="6">
        <f>SUM(B156:B163)</f>
        <v>1</v>
      </c>
      <c r="C164" s="6">
        <f>SUM(C156:C163)</f>
        <v>26</v>
      </c>
      <c r="D164" s="6">
        <f>SUM(D156:D163)</f>
        <v>27</v>
      </c>
      <c r="E164" s="7">
        <f>SUM(E156:E163)</f>
        <v>100</v>
      </c>
    </row>
    <row r="165" spans="1:5" x14ac:dyDescent="0.2">
      <c r="A165" s="91" t="s">
        <v>58</v>
      </c>
      <c r="B165" s="91"/>
      <c r="C165" s="91"/>
      <c r="D165" s="91"/>
      <c r="E165" s="91"/>
    </row>
    <row r="166" spans="1:5" x14ac:dyDescent="0.2">
      <c r="A166" s="35"/>
      <c r="B166" s="35"/>
      <c r="C166" s="35"/>
      <c r="D166" s="35"/>
      <c r="E166" s="35"/>
    </row>
    <row r="167" spans="1:5" ht="15.75" x14ac:dyDescent="0.2">
      <c r="A167" s="1"/>
    </row>
    <row r="168" spans="1:5" ht="15.75" customHeight="1" x14ac:dyDescent="0.2"/>
    <row r="169" spans="1:5" x14ac:dyDescent="0.2"/>
    <row r="170" spans="1:5" x14ac:dyDescent="0.2"/>
    <row r="171" spans="1:5" x14ac:dyDescent="0.2"/>
    <row r="172" spans="1:5" x14ac:dyDescent="0.2"/>
    <row r="173" spans="1:5" x14ac:dyDescent="0.2"/>
    <row r="174" spans="1:5" x14ac:dyDescent="0.2"/>
    <row r="175" spans="1:5" x14ac:dyDescent="0.2"/>
    <row r="176" spans="1:5" x14ac:dyDescent="0.2"/>
    <row r="177" spans="1:5" x14ac:dyDescent="0.2"/>
    <row r="178" spans="1:5" x14ac:dyDescent="0.2"/>
    <row r="179" spans="1:5" x14ac:dyDescent="0.2"/>
    <row r="180" spans="1:5" ht="12.75" customHeight="1" x14ac:dyDescent="0.2">
      <c r="A180" s="99" t="s">
        <v>59</v>
      </c>
      <c r="B180" s="99"/>
      <c r="C180" s="99"/>
      <c r="D180" s="99"/>
      <c r="E180" s="99"/>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x14ac:dyDescent="0.2">
      <c r="A183" s="18" t="s">
        <v>62</v>
      </c>
      <c r="B183" s="59">
        <v>1</v>
      </c>
      <c r="C183" s="59">
        <v>26</v>
      </c>
      <c r="D183" s="59">
        <f t="shared" ref="D183:D188" si="5">B183+C183</f>
        <v>27</v>
      </c>
      <c r="E183" s="60">
        <f t="shared" ref="E183:E193" si="6">D183/$D$194*100</f>
        <v>100</v>
      </c>
    </row>
    <row r="184" spans="1:5" x14ac:dyDescent="0.2">
      <c r="A184" s="20" t="s">
        <v>63</v>
      </c>
      <c r="B184" s="17">
        <v>0</v>
      </c>
      <c r="C184" s="17">
        <v>0</v>
      </c>
      <c r="D184" s="17">
        <f t="shared" si="5"/>
        <v>0</v>
      </c>
      <c r="E184" s="61">
        <f t="shared" si="6"/>
        <v>0</v>
      </c>
    </row>
    <row r="185" spans="1:5" x14ac:dyDescent="0.2">
      <c r="A185" s="62" t="s">
        <v>64</v>
      </c>
      <c r="B185" s="63">
        <v>0</v>
      </c>
      <c r="C185" s="63">
        <v>0</v>
      </c>
      <c r="D185" s="59">
        <f t="shared" si="5"/>
        <v>0</v>
      </c>
      <c r="E185" s="60">
        <f t="shared" si="6"/>
        <v>0</v>
      </c>
    </row>
    <row r="186" spans="1:5" x14ac:dyDescent="0.2">
      <c r="A186" s="20" t="s">
        <v>65</v>
      </c>
      <c r="B186" s="17">
        <v>0</v>
      </c>
      <c r="C186" s="17">
        <v>0</v>
      </c>
      <c r="D186" s="17">
        <f t="shared" si="5"/>
        <v>0</v>
      </c>
      <c r="E186" s="61">
        <f t="shared" si="6"/>
        <v>0</v>
      </c>
    </row>
    <row r="187" spans="1:5" x14ac:dyDescent="0.2">
      <c r="A187" s="62" t="s">
        <v>66</v>
      </c>
      <c r="B187" s="63">
        <v>0</v>
      </c>
      <c r="C187" s="63">
        <v>0</v>
      </c>
      <c r="D187" s="59">
        <f t="shared" si="5"/>
        <v>0</v>
      </c>
      <c r="E187" s="60">
        <f t="shared" si="6"/>
        <v>0</v>
      </c>
    </row>
    <row r="188" spans="1:5" x14ac:dyDescent="0.2">
      <c r="A188" s="20" t="s">
        <v>67</v>
      </c>
      <c r="B188" s="17">
        <v>0</v>
      </c>
      <c r="C188" s="17">
        <v>0</v>
      </c>
      <c r="D188" s="17">
        <f t="shared" si="5"/>
        <v>0</v>
      </c>
      <c r="E188" s="61">
        <f t="shared" si="6"/>
        <v>0</v>
      </c>
    </row>
    <row r="189" spans="1:5" x14ac:dyDescent="0.2">
      <c r="A189" s="18" t="s">
        <v>68</v>
      </c>
      <c r="B189" s="59">
        <v>0</v>
      </c>
      <c r="C189" s="59">
        <v>0</v>
      </c>
      <c r="D189" s="59">
        <f>SUM(B189+C189)</f>
        <v>0</v>
      </c>
      <c r="E189" s="60">
        <f t="shared" si="6"/>
        <v>0</v>
      </c>
    </row>
    <row r="190" spans="1:5" x14ac:dyDescent="0.2">
      <c r="A190" s="20" t="s">
        <v>69</v>
      </c>
      <c r="B190" s="17">
        <v>0</v>
      </c>
      <c r="C190" s="17">
        <v>0</v>
      </c>
      <c r="D190" s="17">
        <f>SUM(B190+C190)</f>
        <v>0</v>
      </c>
      <c r="E190" s="61">
        <f t="shared" si="6"/>
        <v>0</v>
      </c>
    </row>
    <row r="191" spans="1:5" x14ac:dyDescent="0.2">
      <c r="A191" s="18" t="s">
        <v>70</v>
      </c>
      <c r="B191" s="59">
        <v>0</v>
      </c>
      <c r="C191" s="59">
        <v>0</v>
      </c>
      <c r="D191" s="59">
        <v>0</v>
      </c>
      <c r="E191" s="60">
        <f t="shared" si="6"/>
        <v>0</v>
      </c>
    </row>
    <row r="192" spans="1:5" x14ac:dyDescent="0.2">
      <c r="A192" s="20" t="s">
        <v>71</v>
      </c>
      <c r="B192" s="17">
        <v>0</v>
      </c>
      <c r="C192" s="17">
        <v>0</v>
      </c>
      <c r="D192" s="17">
        <f>SUM(B192+C192)</f>
        <v>0</v>
      </c>
      <c r="E192" s="61">
        <f t="shared" si="6"/>
        <v>0</v>
      </c>
    </row>
    <row r="193" spans="1:5" ht="13.5" thickBot="1" x14ac:dyDescent="0.25">
      <c r="A193" s="62" t="s">
        <v>72</v>
      </c>
      <c r="B193" s="63">
        <v>0</v>
      </c>
      <c r="C193" s="63">
        <v>0</v>
      </c>
      <c r="D193" s="59">
        <f>B193+C193</f>
        <v>0</v>
      </c>
      <c r="E193" s="60">
        <f t="shared" si="6"/>
        <v>0</v>
      </c>
    </row>
    <row r="194" spans="1:5" ht="13.5" thickBot="1" x14ac:dyDescent="0.25">
      <c r="A194" s="56" t="s">
        <v>7</v>
      </c>
      <c r="B194" s="57">
        <f>SUM(B183:B193)</f>
        <v>1</v>
      </c>
      <c r="C194" s="57">
        <f>SUM(C183:C193)</f>
        <v>26</v>
      </c>
      <c r="D194" s="57">
        <f>SUM(D183:D193)</f>
        <v>27</v>
      </c>
      <c r="E194" s="58">
        <f>SUM(E183:E193)</f>
        <v>100</v>
      </c>
    </row>
    <row r="195" spans="1:5" x14ac:dyDescent="0.2">
      <c r="A195" s="35"/>
      <c r="B195" s="35"/>
      <c r="C195" s="35"/>
      <c r="D195" s="35"/>
      <c r="E195" s="35"/>
    </row>
    <row r="196" spans="1:5" ht="15.75" customHeight="1" x14ac:dyDescent="0.2">
      <c r="A196" s="92" t="s">
        <v>73</v>
      </c>
      <c r="B196" s="92"/>
      <c r="C196" s="92"/>
      <c r="D196" s="92"/>
      <c r="E196" s="92"/>
    </row>
    <row r="197" spans="1: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x14ac:dyDescent="0.2">
      <c r="A200" s="12" t="s">
        <v>75</v>
      </c>
      <c r="B200" s="25">
        <v>1</v>
      </c>
      <c r="C200" s="25">
        <v>26</v>
      </c>
      <c r="D200" s="44">
        <v>27</v>
      </c>
      <c r="E200" s="14">
        <f>(D200/D$203)*100</f>
        <v>100</v>
      </c>
    </row>
    <row r="201" spans="1: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1</v>
      </c>
      <c r="C203" s="6">
        <f>SUM(C200:C202)</f>
        <v>26</v>
      </c>
      <c r="D203" s="6">
        <f>SUM(D200:D202)</f>
        <v>27</v>
      </c>
      <c r="E203" s="16">
        <f>SUM(E200:E202)</f>
        <v>100</v>
      </c>
    </row>
    <row r="204" spans="1:5" x14ac:dyDescent="0.2">
      <c r="A204" s="35"/>
      <c r="B204" s="35"/>
      <c r="C204" s="35"/>
      <c r="D204" s="35"/>
      <c r="E204" s="35"/>
    </row>
    <row r="205" spans="1:5" x14ac:dyDescent="0.2">
      <c r="A205" s="35"/>
      <c r="B205" s="35"/>
      <c r="C205" s="35"/>
      <c r="D205" s="35"/>
      <c r="E205" s="35"/>
    </row>
    <row r="206" spans="1:5" ht="13.5" thickBot="1" x14ac:dyDescent="0.25">
      <c r="A206" s="35"/>
      <c r="B206" s="35"/>
      <c r="C206" s="35"/>
      <c r="D206" s="35"/>
      <c r="E206" s="35"/>
    </row>
    <row r="207" spans="1:5" x14ac:dyDescent="0.2">
      <c r="A207" s="91" t="s">
        <v>77</v>
      </c>
      <c r="B207" s="91"/>
      <c r="C207" s="91"/>
      <c r="D207" s="91"/>
      <c r="E207" s="91"/>
    </row>
    <row r="208" spans="1:5" x14ac:dyDescent="0.2"/>
    <row r="209" spans="1:5" x14ac:dyDescent="0.2">
      <c r="A209" s="35"/>
      <c r="B209" s="35"/>
      <c r="C209" s="35"/>
      <c r="D209" s="35"/>
      <c r="E209" s="35"/>
    </row>
    <row r="210" spans="1:5" x14ac:dyDescent="0.2">
      <c r="A210" s="35"/>
      <c r="B210" s="35"/>
      <c r="C210" s="35"/>
      <c r="D210" s="35"/>
      <c r="E210" s="35"/>
    </row>
    <row r="211" spans="1:5" x14ac:dyDescent="0.2">
      <c r="A211" s="35"/>
      <c r="B211" s="35"/>
      <c r="C211" s="35"/>
      <c r="D211" s="35"/>
      <c r="E211" s="35"/>
    </row>
    <row r="212" spans="1:5" x14ac:dyDescent="0.2">
      <c r="A212" s="35"/>
      <c r="B212" s="35"/>
      <c r="C212" s="35"/>
      <c r="D212" s="35"/>
      <c r="E212" s="35"/>
    </row>
    <row r="213" spans="1:5" x14ac:dyDescent="0.2">
      <c r="A213" s="35"/>
      <c r="B213" s="35"/>
      <c r="C213" s="35"/>
      <c r="D213" s="35"/>
      <c r="E213" s="35"/>
    </row>
    <row r="214" spans="1:5" x14ac:dyDescent="0.2">
      <c r="A214" s="35"/>
      <c r="B214" s="35"/>
      <c r="C214" s="35"/>
      <c r="D214" s="35"/>
      <c r="E214" s="35"/>
    </row>
    <row r="215" spans="1:5" x14ac:dyDescent="0.2">
      <c r="A215" s="35"/>
      <c r="B215" s="35"/>
      <c r="C215" s="35"/>
      <c r="D215" s="35"/>
      <c r="E215" s="35"/>
    </row>
    <row r="216" spans="1:5" x14ac:dyDescent="0.2">
      <c r="A216" s="35"/>
      <c r="B216" s="35"/>
      <c r="C216" s="35"/>
      <c r="D216" s="35"/>
      <c r="E216" s="35"/>
    </row>
    <row r="217" spans="1:5" x14ac:dyDescent="0.2">
      <c r="A217" s="35"/>
      <c r="B217" s="35"/>
      <c r="C217" s="35"/>
      <c r="D217" s="35"/>
      <c r="E217" s="35"/>
    </row>
    <row r="218" spans="1:5" x14ac:dyDescent="0.2">
      <c r="A218" s="35"/>
      <c r="B218" s="35"/>
      <c r="C218" s="35"/>
      <c r="D218" s="35"/>
      <c r="E218" s="35"/>
    </row>
    <row r="219" spans="1: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x14ac:dyDescent="0.2">
      <c r="A222" s="35" t="s">
        <v>78</v>
      </c>
      <c r="B222" s="35"/>
      <c r="C222" s="35"/>
      <c r="D222" s="35"/>
      <c r="E222" s="35"/>
    </row>
    <row r="223" spans="1:5" x14ac:dyDescent="0.2"/>
    <row r="224" spans="1:5" ht="12.75" customHeight="1" x14ac:dyDescent="0.2">
      <c r="A224" s="87" t="s">
        <v>114</v>
      </c>
      <c r="B224" s="87"/>
      <c r="C224" s="87"/>
      <c r="D224" s="87"/>
      <c r="E224" s="87"/>
    </row>
    <row r="225" spans="1: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x14ac:dyDescent="0.2">
      <c r="A228" s="66" t="s">
        <v>82</v>
      </c>
      <c r="B228" s="37">
        <v>1</v>
      </c>
      <c r="C228" s="37">
        <v>4</v>
      </c>
      <c r="D228" s="37">
        <f>SUM(B228:C228)</f>
        <v>5</v>
      </c>
      <c r="E228" s="14">
        <f>(D228/D$230)*100</f>
        <v>18.518518518518519</v>
      </c>
    </row>
    <row r="229" spans="1:5" ht="13.5" thickBot="1" x14ac:dyDescent="0.25">
      <c r="A229" s="67" t="s">
        <v>83</v>
      </c>
      <c r="B229" s="33">
        <v>0</v>
      </c>
      <c r="C229" s="33">
        <v>22</v>
      </c>
      <c r="D229" s="33">
        <v>22</v>
      </c>
      <c r="E229" s="34">
        <f>(D229/D$230)*100</f>
        <v>81.481481481481481</v>
      </c>
    </row>
    <row r="230" spans="1:5" ht="13.5" thickBot="1" x14ac:dyDescent="0.25">
      <c r="A230" s="5" t="s">
        <v>7</v>
      </c>
      <c r="B230" s="6">
        <f>B228+B229</f>
        <v>1</v>
      </c>
      <c r="C230" s="6">
        <f>C229+C228</f>
        <v>26</v>
      </c>
      <c r="D230" s="6">
        <f>D229+D228</f>
        <v>27</v>
      </c>
      <c r="E230" s="16">
        <f>SUM(E228:E229)</f>
        <v>100</v>
      </c>
    </row>
    <row r="231" spans="1:5" x14ac:dyDescent="0.2">
      <c r="A231" s="88" t="s">
        <v>84</v>
      </c>
      <c r="B231" s="88"/>
      <c r="C231" s="88"/>
      <c r="D231" s="88"/>
      <c r="E231" s="88"/>
    </row>
    <row r="232" spans="1:5" x14ac:dyDescent="0.2"/>
    <row r="233" spans="1:5" x14ac:dyDescent="0.2"/>
    <row r="234" spans="1:5" x14ac:dyDescent="0.2"/>
    <row r="235" spans="1:5" x14ac:dyDescent="0.2"/>
    <row r="236" spans="1:5" x14ac:dyDescent="0.2"/>
    <row r="237" spans="1:5" ht="14.25" customHeight="1" x14ac:dyDescent="0.2"/>
    <row r="238" spans="1:5" ht="15.75" customHeight="1" x14ac:dyDescent="0.2"/>
    <row r="239" spans="1:5" x14ac:dyDescent="0.2"/>
    <row r="240" spans="1:5" x14ac:dyDescent="0.2"/>
    <row r="241" spans="1:5" x14ac:dyDescent="0.2"/>
    <row r="242" spans="1:5" x14ac:dyDescent="0.2"/>
    <row r="243" spans="1:5" x14ac:dyDescent="0.2"/>
    <row r="244" spans="1:5" x14ac:dyDescent="0.2"/>
    <row r="245" spans="1:5" x14ac:dyDescent="0.2"/>
    <row r="246" spans="1:5" x14ac:dyDescent="0.2">
      <c r="A246" s="35"/>
      <c r="B246" s="35"/>
      <c r="C246" s="35"/>
      <c r="D246" s="35"/>
      <c r="E246" s="35"/>
    </row>
    <row r="247" spans="1:5" x14ac:dyDescent="0.2">
      <c r="A247" s="35"/>
      <c r="B247" s="35"/>
      <c r="C247" s="35"/>
      <c r="D247" s="35"/>
      <c r="E247" s="35"/>
    </row>
    <row r="248" spans="1: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6</v>
      </c>
      <c r="D251" s="13">
        <v>6</v>
      </c>
      <c r="E251" s="14">
        <f>(D251/D$256)*100</f>
        <v>17.647058823529413</v>
      </c>
    </row>
    <row r="252" spans="1:5" x14ac:dyDescent="0.2">
      <c r="A252" s="31" t="s">
        <v>87</v>
      </c>
      <c r="B252" s="68">
        <v>0</v>
      </c>
      <c r="C252" s="68">
        <v>15</v>
      </c>
      <c r="D252" s="33">
        <v>15</v>
      </c>
      <c r="E252" s="34">
        <f>(D252/D$256)*100</f>
        <v>44.117647058823529</v>
      </c>
    </row>
    <row r="253" spans="1:5" x14ac:dyDescent="0.2">
      <c r="A253" s="12" t="s">
        <v>88</v>
      </c>
      <c r="B253" s="30">
        <v>0</v>
      </c>
      <c r="C253" s="30">
        <v>10</v>
      </c>
      <c r="D253" s="23">
        <v>10</v>
      </c>
      <c r="E253" s="14">
        <f>(D253/D$256)*100</f>
        <v>29.411764705882355</v>
      </c>
    </row>
    <row r="254" spans="1:5" x14ac:dyDescent="0.2">
      <c r="A254" s="31" t="s">
        <v>89</v>
      </c>
      <c r="B254" s="32">
        <v>0</v>
      </c>
      <c r="C254" s="32">
        <v>1</v>
      </c>
      <c r="D254" s="33">
        <v>1</v>
      </c>
      <c r="E254" s="34">
        <f>(D254/D$256)*100</f>
        <v>2.9411764705882351</v>
      </c>
    </row>
    <row r="255" spans="1:5" ht="13.5" thickBot="1" x14ac:dyDescent="0.25">
      <c r="A255" s="69" t="s">
        <v>90</v>
      </c>
      <c r="B255" s="70">
        <v>0</v>
      </c>
      <c r="C255" s="70">
        <v>2</v>
      </c>
      <c r="D255" s="71">
        <v>2</v>
      </c>
      <c r="E255" s="72">
        <f>(D255/D$256)*100</f>
        <v>5.8823529411764701</v>
      </c>
    </row>
    <row r="256" spans="1:5" ht="13.5" thickBot="1" x14ac:dyDescent="0.25">
      <c r="A256" s="73" t="s">
        <v>7</v>
      </c>
      <c r="B256" s="6">
        <f>SUM(B251:B255)</f>
        <v>0</v>
      </c>
      <c r="C256" s="6">
        <f>SUM(C251:C255)</f>
        <v>34</v>
      </c>
      <c r="D256" s="6">
        <f>SUM(D251:D255)</f>
        <v>34</v>
      </c>
      <c r="E256" s="6">
        <f>SUM(E251:E255)</f>
        <v>100</v>
      </c>
    </row>
    <row r="257" spans="1: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x14ac:dyDescent="0.2">
      <c r="A261" s="35"/>
      <c r="B261" s="35"/>
      <c r="C261" s="35"/>
      <c r="D261" s="35"/>
      <c r="E261" s="35"/>
    </row>
    <row r="262" spans="1:5" x14ac:dyDescent="0.2">
      <c r="A262" s="35"/>
      <c r="B262" s="35"/>
      <c r="C262" s="35"/>
      <c r="D262" s="35"/>
      <c r="E262" s="35"/>
    </row>
    <row r="263" spans="1:5" x14ac:dyDescent="0.2">
      <c r="A263" s="35"/>
      <c r="B263" s="35"/>
      <c r="C263" s="35"/>
      <c r="D263" s="35"/>
      <c r="E263" s="35"/>
    </row>
    <row r="264" spans="1:5" x14ac:dyDescent="0.2">
      <c r="A264" s="35"/>
      <c r="B264" s="35"/>
      <c r="C264" s="35"/>
      <c r="D264" s="35"/>
      <c r="E264" s="35"/>
    </row>
    <row r="265" spans="1:5" x14ac:dyDescent="0.2">
      <c r="A265" s="35"/>
      <c r="B265" s="35"/>
      <c r="C265" s="35"/>
      <c r="D265" s="35"/>
      <c r="E265" s="35"/>
    </row>
    <row r="266" spans="1:5" x14ac:dyDescent="0.2">
      <c r="A266" s="35"/>
      <c r="B266" s="35"/>
      <c r="C266" s="35"/>
      <c r="D266" s="35"/>
      <c r="E266" s="35"/>
    </row>
    <row r="267" spans="1:5" x14ac:dyDescent="0.2">
      <c r="A267" s="35"/>
      <c r="B267" s="35"/>
      <c r="C267" s="35"/>
      <c r="D267" s="35"/>
      <c r="E267" s="35"/>
    </row>
    <row r="268" spans="1:5" x14ac:dyDescent="0.2">
      <c r="A268" s="35"/>
      <c r="B268" s="35"/>
      <c r="C268" s="35"/>
      <c r="D268" s="35"/>
      <c r="E268" s="35"/>
    </row>
    <row r="269" spans="1:5" x14ac:dyDescent="0.2">
      <c r="A269" s="35"/>
      <c r="B269" s="35"/>
      <c r="C269" s="35"/>
      <c r="D269" s="35"/>
      <c r="E269" s="35"/>
    </row>
    <row r="270" spans="1:5" x14ac:dyDescent="0.2">
      <c r="A270" s="35"/>
      <c r="B270" s="35"/>
      <c r="C270" s="35"/>
      <c r="D270" s="35"/>
      <c r="E270" s="35"/>
    </row>
    <row r="271" spans="1:5" x14ac:dyDescent="0.2">
      <c r="A271" s="35"/>
      <c r="B271" s="35"/>
      <c r="C271" s="35"/>
      <c r="D271" s="35"/>
      <c r="E271" s="35"/>
    </row>
    <row r="272" spans="1:5" x14ac:dyDescent="0.2">
      <c r="A272" s="35"/>
      <c r="B272" s="35"/>
      <c r="C272" s="35"/>
      <c r="D272" s="35"/>
      <c r="E272" s="35"/>
    </row>
    <row r="273" spans="1:5" x14ac:dyDescent="0.2">
      <c r="A273" s="35"/>
      <c r="B273" s="35"/>
      <c r="C273" s="35"/>
      <c r="D273" s="35"/>
      <c r="E273" s="35"/>
    </row>
    <row r="274" spans="1:5" x14ac:dyDescent="0.2">
      <c r="A274" s="35"/>
      <c r="B274" s="35"/>
      <c r="C274" s="35"/>
      <c r="D274" s="35"/>
      <c r="E274" s="35"/>
    </row>
    <row r="275" spans="1:5" x14ac:dyDescent="0.2">
      <c r="A275" s="35"/>
      <c r="B275" s="35"/>
      <c r="C275" s="35"/>
      <c r="D275" s="35"/>
      <c r="E275" s="35"/>
    </row>
    <row r="276" spans="1:5" x14ac:dyDescent="0.2">
      <c r="A276" s="35"/>
      <c r="B276" s="35"/>
      <c r="C276" s="35"/>
      <c r="D276" s="35"/>
      <c r="E276" s="35"/>
    </row>
    <row r="277" spans="1:5" x14ac:dyDescent="0.2">
      <c r="A277" s="35"/>
      <c r="B277" s="35"/>
      <c r="C277" s="35"/>
      <c r="D277" s="35"/>
      <c r="E277" s="35"/>
    </row>
    <row r="278" spans="1: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x14ac:dyDescent="0.2">
      <c r="A282" s="12" t="s">
        <v>94</v>
      </c>
      <c r="B282" s="30">
        <v>0</v>
      </c>
      <c r="C282" s="30">
        <v>22</v>
      </c>
      <c r="D282" s="75">
        <f>SUM(B282+C282)</f>
        <v>22</v>
      </c>
      <c r="E282" s="76">
        <f t="shared" ref="E282:E289" si="7">(D282/D$289)*100</f>
        <v>100</v>
      </c>
    </row>
    <row r="283" spans="1:5" x14ac:dyDescent="0.2">
      <c r="A283" s="31" t="s">
        <v>95</v>
      </c>
      <c r="B283" s="32">
        <v>0</v>
      </c>
      <c r="C283" s="32">
        <v>0</v>
      </c>
      <c r="D283" s="77">
        <f>SUM(B283+C283)</f>
        <v>0</v>
      </c>
      <c r="E283" s="78">
        <f t="shared" si="7"/>
        <v>0</v>
      </c>
    </row>
    <row r="284" spans="1:5" x14ac:dyDescent="0.2">
      <c r="A284" s="20" t="s">
        <v>96</v>
      </c>
      <c r="B284" s="30">
        <v>0</v>
      </c>
      <c r="C284" s="30">
        <v>0</v>
      </c>
      <c r="D284" s="75">
        <f>SUM(B284:C284)</f>
        <v>0</v>
      </c>
      <c r="E284" s="76">
        <f t="shared" si="7"/>
        <v>0</v>
      </c>
    </row>
    <row r="285" spans="1:5" x14ac:dyDescent="0.2">
      <c r="A285" s="31" t="s">
        <v>97</v>
      </c>
      <c r="B285" s="32">
        <v>0</v>
      </c>
      <c r="C285" s="32">
        <v>0</v>
      </c>
      <c r="D285" s="77">
        <v>0</v>
      </c>
      <c r="E285" s="78">
        <f t="shared" si="7"/>
        <v>0</v>
      </c>
    </row>
    <row r="286" spans="1:5" x14ac:dyDescent="0.2">
      <c r="A286" s="12" t="s">
        <v>98</v>
      </c>
      <c r="B286" s="30">
        <v>0</v>
      </c>
      <c r="C286" s="30">
        <v>0</v>
      </c>
      <c r="D286" s="75">
        <v>0</v>
      </c>
      <c r="E286" s="76">
        <f t="shared" si="7"/>
        <v>0</v>
      </c>
    </row>
    <row r="287" spans="1:5" x14ac:dyDescent="0.2">
      <c r="A287" s="31" t="s">
        <v>99</v>
      </c>
      <c r="B287" s="32">
        <v>0</v>
      </c>
      <c r="C287" s="32">
        <v>0</v>
      </c>
      <c r="D287" s="77">
        <f>SUM(B287:C287)</f>
        <v>0</v>
      </c>
      <c r="E287" s="78">
        <f t="shared" si="7"/>
        <v>0</v>
      </c>
    </row>
    <row r="288" spans="1:5" ht="13.5" thickBot="1" x14ac:dyDescent="0.25">
      <c r="A288" s="69" t="s">
        <v>100</v>
      </c>
      <c r="B288" s="30">
        <v>0</v>
      </c>
      <c r="C288" s="30">
        <v>0</v>
      </c>
      <c r="D288" s="75">
        <f>SUM(B288:C288)</f>
        <v>0</v>
      </c>
      <c r="E288" s="79">
        <f t="shared" si="7"/>
        <v>0</v>
      </c>
    </row>
    <row r="289" spans="1:5" ht="13.5" thickBot="1" x14ac:dyDescent="0.25">
      <c r="A289" s="5" t="s">
        <v>7</v>
      </c>
      <c r="B289" s="6">
        <f>SUM(B282:B288)</f>
        <v>0</v>
      </c>
      <c r="C289" s="6">
        <f>SUM(C282:C288)</f>
        <v>22</v>
      </c>
      <c r="D289" s="6">
        <f>SUM(D282:D288)</f>
        <v>22</v>
      </c>
      <c r="E289" s="16">
        <f t="shared" si="7"/>
        <v>100</v>
      </c>
    </row>
    <row r="290" spans="1:5" x14ac:dyDescent="0.2">
      <c r="A290" s="88" t="s">
        <v>101</v>
      </c>
      <c r="B290" s="88"/>
      <c r="C290" s="88"/>
      <c r="D290" s="88"/>
      <c r="E290" s="88"/>
    </row>
    <row r="291" spans="1:5" x14ac:dyDescent="0.2">
      <c r="A291" s="74"/>
      <c r="B291" s="74"/>
      <c r="C291" s="74"/>
      <c r="D291" s="74"/>
      <c r="E291" s="74"/>
    </row>
    <row r="292" spans="1:5" ht="36.75" customHeight="1" x14ac:dyDescent="0.2">
      <c r="A292" s="74"/>
      <c r="B292" s="74"/>
      <c r="C292" s="74"/>
      <c r="D292" s="74"/>
      <c r="E292" s="74"/>
    </row>
    <row r="293" spans="1:5" x14ac:dyDescent="0.2">
      <c r="A293" s="74"/>
      <c r="B293" s="74"/>
      <c r="C293" s="74"/>
      <c r="D293" s="74"/>
      <c r="E293" s="74"/>
    </row>
    <row r="294" spans="1:5" x14ac:dyDescent="0.2">
      <c r="A294" s="74"/>
      <c r="B294" s="74"/>
      <c r="C294" s="74"/>
      <c r="D294" s="74"/>
      <c r="E294" s="74"/>
    </row>
    <row r="295" spans="1:5" x14ac:dyDescent="0.2">
      <c r="A295" s="74"/>
      <c r="B295" s="74"/>
      <c r="C295" s="74"/>
      <c r="D295" s="74"/>
      <c r="E295" s="74"/>
    </row>
    <row r="296" spans="1:5" x14ac:dyDescent="0.2">
      <c r="A296" s="74"/>
      <c r="B296" s="74"/>
      <c r="C296" s="74"/>
      <c r="D296" s="74"/>
      <c r="E296" s="74"/>
    </row>
    <row r="297" spans="1:5" x14ac:dyDescent="0.2">
      <c r="A297" s="74"/>
      <c r="B297" s="74"/>
      <c r="C297" s="74"/>
      <c r="D297" s="74"/>
      <c r="E297" s="74"/>
    </row>
    <row r="298" spans="1:5" x14ac:dyDescent="0.2">
      <c r="A298" s="74"/>
      <c r="B298" s="74"/>
      <c r="C298" s="74"/>
      <c r="D298" s="74"/>
      <c r="E298" s="74"/>
    </row>
    <row r="299" spans="1:5" x14ac:dyDescent="0.2">
      <c r="A299" s="74"/>
      <c r="B299" s="74"/>
      <c r="C299" s="74"/>
      <c r="D299" s="74"/>
      <c r="E299" s="74"/>
    </row>
    <row r="300" spans="1:5" x14ac:dyDescent="0.2">
      <c r="A300" s="74"/>
      <c r="B300" s="74"/>
      <c r="C300" s="74"/>
      <c r="D300" s="74"/>
      <c r="E300" s="74"/>
    </row>
    <row r="301" spans="1:5" x14ac:dyDescent="0.2">
      <c r="A301" s="74"/>
      <c r="B301" s="74"/>
      <c r="C301" s="74"/>
      <c r="D301" s="74"/>
      <c r="E301" s="74"/>
    </row>
    <row r="302" spans="1:5" x14ac:dyDescent="0.2">
      <c r="A302" s="74"/>
      <c r="B302" s="74"/>
      <c r="C302" s="74"/>
      <c r="D302" s="74"/>
      <c r="E302" s="74"/>
    </row>
    <row r="303" spans="1:5" x14ac:dyDescent="0.2">
      <c r="A303" s="74"/>
      <c r="B303" s="74"/>
      <c r="C303" s="74"/>
      <c r="D303" s="74"/>
      <c r="E303" s="74"/>
    </row>
    <row r="304" spans="1:5" x14ac:dyDescent="0.2">
      <c r="A304" s="74"/>
      <c r="B304" s="74"/>
      <c r="C304" s="74"/>
      <c r="D304" s="74"/>
      <c r="E304" s="74"/>
    </row>
    <row r="305" spans="1:5" x14ac:dyDescent="0.2">
      <c r="A305" s="74"/>
      <c r="B305" s="74"/>
      <c r="C305" s="74"/>
      <c r="D305" s="74"/>
      <c r="E305" s="74"/>
    </row>
    <row r="306" spans="1:5" x14ac:dyDescent="0.2"/>
    <row r="307" spans="1:5" x14ac:dyDescent="0.2"/>
    <row r="308" spans="1:5" x14ac:dyDescent="0.2"/>
    <row r="309" spans="1:5" x14ac:dyDescent="0.2"/>
    <row r="310" spans="1:5" x14ac:dyDescent="0.2"/>
    <row r="311" spans="1:5" x14ac:dyDescent="0.2"/>
    <row r="312" spans="1:5" x14ac:dyDescent="0.2"/>
    <row r="313" spans="1:5" x14ac:dyDescent="0.2"/>
    <row r="314" spans="1:5" x14ac:dyDescent="0.2"/>
    <row r="315" spans="1:5" x14ac:dyDescent="0.2"/>
    <row r="316" spans="1:5" x14ac:dyDescent="0.2"/>
    <row r="317" spans="1:5" x14ac:dyDescent="0.2"/>
    <row r="318" spans="1: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opLeftCell="A81" workbookViewId="0">
      <selection activeCell="D95" sqref="D95"/>
    </sheetView>
  </sheetViews>
  <sheetFormatPr baseColWidth="10" defaultColWidth="0" defaultRowHeight="12.75" zeroHeight="1" x14ac:dyDescent="0.2"/>
  <cols>
    <col min="1" max="1" width="32.28515625" style="85" customWidth="1"/>
    <col min="2" max="4" width="12.5703125" style="85" customWidth="1"/>
    <col min="5" max="5" width="12.140625" style="85" customWidth="1"/>
    <col min="6" max="6" width="6.140625" style="85" hidden="1" customWidth="1"/>
    <col min="7" max="14" width="0" style="85" hidden="1" customWidth="1"/>
    <col min="15" max="16384" width="11.42578125" style="85" hidden="1"/>
  </cols>
  <sheetData>
    <row r="1" spans="1:13" ht="15.75" x14ac:dyDescent="0.2">
      <c r="A1" s="1" t="s">
        <v>0</v>
      </c>
    </row>
    <row r="2" spans="1:13" x14ac:dyDescent="0.2">
      <c r="A2" s="3"/>
    </row>
    <row r="3" spans="1:13" x14ac:dyDescent="0.2">
      <c r="A3" s="3"/>
    </row>
    <row r="4" spans="1:13" ht="15.75" customHeight="1" x14ac:dyDescent="0.2">
      <c r="A4" s="97" t="s">
        <v>109</v>
      </c>
      <c r="B4" s="97"/>
      <c r="C4" s="97"/>
      <c r="D4" s="97"/>
      <c r="E4" s="97"/>
    </row>
    <row r="5" spans="1:13" ht="46.5" customHeight="1" x14ac:dyDescent="0.2">
      <c r="A5" s="92" t="s">
        <v>110</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x14ac:dyDescent="0.2">
      <c r="A9" s="8" t="s">
        <v>9</v>
      </c>
      <c r="B9" s="9">
        <v>3</v>
      </c>
      <c r="C9" s="9">
        <v>18</v>
      </c>
      <c r="D9" s="9">
        <v>21</v>
      </c>
      <c r="E9" s="10"/>
      <c r="G9" s="11"/>
    </row>
    <row r="10" spans="1:13" x14ac:dyDescent="0.2">
      <c r="A10" s="12" t="s">
        <v>10</v>
      </c>
      <c r="B10" s="13">
        <v>1</v>
      </c>
      <c r="C10" s="13">
        <v>19</v>
      </c>
      <c r="D10" s="9">
        <v>20</v>
      </c>
      <c r="E10" s="14"/>
      <c r="G10" s="11"/>
      <c r="L10" s="15"/>
      <c r="M10" s="11"/>
    </row>
    <row r="11" spans="1:13" ht="13.5" thickBot="1" x14ac:dyDescent="0.25">
      <c r="A11" s="12" t="s">
        <v>11</v>
      </c>
      <c r="B11" s="13">
        <v>0</v>
      </c>
      <c r="C11" s="13">
        <v>0</v>
      </c>
      <c r="D11" s="9">
        <v>0</v>
      </c>
      <c r="E11" s="14"/>
      <c r="L11" s="15"/>
      <c r="M11" s="11"/>
    </row>
    <row r="12" spans="1:13" ht="13.5" thickBot="1" x14ac:dyDescent="0.25">
      <c r="A12" s="5" t="s">
        <v>7</v>
      </c>
      <c r="B12" s="6">
        <f>SUM(B9:B11)</f>
        <v>4</v>
      </c>
      <c r="C12" s="6">
        <f>SUM(C9:C11)</f>
        <v>37</v>
      </c>
      <c r="D12" s="6">
        <f>SUM(D9:D11)</f>
        <v>41</v>
      </c>
      <c r="E12" s="16"/>
      <c r="L12" s="15"/>
      <c r="M12" s="11"/>
    </row>
    <row r="13" spans="1:13" x14ac:dyDescent="0.2">
      <c r="A13" s="98" t="s">
        <v>12</v>
      </c>
      <c r="B13" s="98"/>
      <c r="C13" s="98"/>
      <c r="D13" s="98"/>
      <c r="E13" s="98"/>
      <c r="L13" s="15"/>
      <c r="M13" s="11"/>
    </row>
    <row r="14" spans="1:13" x14ac:dyDescent="0.2">
      <c r="A14" s="17"/>
      <c r="B14" s="17"/>
      <c r="C14" s="17"/>
      <c r="D14" s="17" t="s">
        <v>13</v>
      </c>
      <c r="E14" s="17"/>
      <c r="L14" s="15"/>
      <c r="M14" s="11"/>
    </row>
    <row r="15" spans="1:13" x14ac:dyDescent="0.2">
      <c r="A15" s="17"/>
      <c r="B15" s="17"/>
      <c r="C15" s="17"/>
      <c r="D15" s="17"/>
      <c r="E15" s="17"/>
      <c r="L15" s="15"/>
      <c r="M15" s="11"/>
    </row>
    <row r="16" spans="1:13" x14ac:dyDescent="0.2">
      <c r="A16" s="17"/>
      <c r="B16" s="17"/>
      <c r="C16" s="17"/>
      <c r="D16" s="17"/>
      <c r="E16" s="17"/>
      <c r="L16" s="15"/>
      <c r="M16" s="11"/>
    </row>
    <row r="17" spans="1:13" x14ac:dyDescent="0.2">
      <c r="A17" s="17"/>
      <c r="B17" s="17"/>
      <c r="C17" s="17"/>
      <c r="D17" s="17"/>
      <c r="E17" s="17"/>
      <c r="L17" s="15"/>
      <c r="M17" s="11"/>
    </row>
    <row r="18" spans="1:13" x14ac:dyDescent="0.2">
      <c r="A18" s="17"/>
      <c r="B18" s="17"/>
      <c r="C18" s="17"/>
      <c r="D18" s="17"/>
      <c r="E18" s="17"/>
      <c r="L18" s="15"/>
      <c r="M18" s="11"/>
    </row>
    <row r="19" spans="1:13" x14ac:dyDescent="0.2">
      <c r="A19" s="17"/>
      <c r="B19" s="17"/>
      <c r="C19" s="17"/>
      <c r="D19" s="17"/>
      <c r="E19" s="17"/>
      <c r="L19" s="15"/>
      <c r="M19" s="11"/>
    </row>
    <row r="20" spans="1:13" x14ac:dyDescent="0.2">
      <c r="A20" s="17"/>
      <c r="B20" s="17"/>
      <c r="C20" s="17"/>
      <c r="D20" s="17"/>
      <c r="E20" s="17"/>
      <c r="L20" s="15"/>
      <c r="M20" s="11"/>
    </row>
    <row r="21" spans="1:13" x14ac:dyDescent="0.2">
      <c r="A21" s="17"/>
      <c r="B21" s="17"/>
      <c r="C21" s="17"/>
      <c r="D21" s="17"/>
      <c r="E21" s="17"/>
      <c r="L21" s="15"/>
      <c r="M21" s="11"/>
    </row>
    <row r="22" spans="1:13" x14ac:dyDescent="0.2">
      <c r="A22" s="17"/>
      <c r="B22" s="17"/>
      <c r="C22" s="17"/>
      <c r="D22" s="17"/>
      <c r="E22" s="17"/>
      <c r="L22" s="15"/>
      <c r="M22" s="11"/>
    </row>
    <row r="23" spans="1:13" x14ac:dyDescent="0.2">
      <c r="A23" s="17"/>
      <c r="B23" s="17"/>
      <c r="C23" s="17"/>
      <c r="D23" s="17"/>
      <c r="E23" s="17"/>
      <c r="L23" s="15"/>
      <c r="M23" s="11"/>
    </row>
    <row r="24" spans="1:13" x14ac:dyDescent="0.2">
      <c r="A24" s="17"/>
      <c r="B24" s="17"/>
      <c r="C24" s="17"/>
      <c r="D24" s="17"/>
      <c r="E24" s="17"/>
      <c r="L24" s="15"/>
      <c r="M24" s="11"/>
    </row>
    <row r="25" spans="1:13" x14ac:dyDescent="0.2">
      <c r="A25" s="17"/>
      <c r="B25" s="17"/>
      <c r="C25" s="17"/>
      <c r="D25" s="17"/>
      <c r="E25" s="17"/>
      <c r="L25" s="15"/>
      <c r="M25" s="11"/>
    </row>
    <row r="26" spans="1:13" x14ac:dyDescent="0.2">
      <c r="A26" s="17"/>
      <c r="B26" s="17"/>
      <c r="C26" s="17"/>
      <c r="D26" s="17"/>
      <c r="E26" s="17"/>
      <c r="L26" s="15"/>
      <c r="M26" s="11"/>
    </row>
    <row r="27" spans="1:13" x14ac:dyDescent="0.2">
      <c r="A27" s="17"/>
      <c r="B27" s="17"/>
      <c r="C27" s="17"/>
      <c r="D27" s="17"/>
      <c r="E27" s="17"/>
      <c r="L27" s="15"/>
      <c r="M27" s="11"/>
    </row>
    <row r="28" spans="1:13" x14ac:dyDescent="0.2">
      <c r="A28" s="17"/>
      <c r="B28" s="17"/>
      <c r="C28" s="17"/>
      <c r="D28" s="17"/>
      <c r="E28" s="17"/>
      <c r="L28" s="15"/>
      <c r="M28" s="11"/>
    </row>
    <row r="29" spans="1:13"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x14ac:dyDescent="0.2">
      <c r="A33" s="18" t="s">
        <v>16</v>
      </c>
      <c r="B33" s="9">
        <v>3</v>
      </c>
      <c r="C33" s="9">
        <v>18</v>
      </c>
      <c r="D33" s="9">
        <v>21</v>
      </c>
      <c r="E33" s="19"/>
      <c r="L33" s="15"/>
      <c r="M33" s="11"/>
    </row>
    <row r="34" spans="1:14" x14ac:dyDescent="0.2">
      <c r="A34" s="20" t="s">
        <v>17</v>
      </c>
      <c r="B34" s="13">
        <v>1</v>
      </c>
      <c r="C34" s="13">
        <v>19</v>
      </c>
      <c r="D34" s="13">
        <v>20</v>
      </c>
      <c r="E34" s="21"/>
    </row>
    <row r="35" spans="1:14" x14ac:dyDescent="0.2">
      <c r="A35" s="18" t="s">
        <v>18</v>
      </c>
      <c r="B35" s="9">
        <v>0</v>
      </c>
      <c r="C35" s="9">
        <v>0</v>
      </c>
      <c r="D35" s="9">
        <v>0</v>
      </c>
      <c r="E35" s="19"/>
    </row>
    <row r="36" spans="1:14" ht="13.5" thickBot="1" x14ac:dyDescent="0.25">
      <c r="A36" s="22" t="s">
        <v>19</v>
      </c>
      <c r="B36" s="23">
        <v>0</v>
      </c>
      <c r="C36" s="23">
        <v>0</v>
      </c>
      <c r="D36" s="13">
        <v>0</v>
      </c>
      <c r="E36" s="21"/>
    </row>
    <row r="37" spans="1:14" ht="13.5" thickBot="1" x14ac:dyDescent="0.25">
      <c r="A37" s="5" t="s">
        <v>7</v>
      </c>
      <c r="B37" s="6">
        <f>SUM(B33:B36)</f>
        <v>4</v>
      </c>
      <c r="C37" s="6">
        <f>SUM(C33:C36)</f>
        <v>37</v>
      </c>
      <c r="D37" s="6">
        <f>SUM(D33:D36)</f>
        <v>41</v>
      </c>
      <c r="E37" s="16">
        <f>SUM(E33:E36)</f>
        <v>0</v>
      </c>
    </row>
    <row r="38" spans="1:14" x14ac:dyDescent="0.2">
      <c r="A38" s="24"/>
      <c r="B38" s="25" t="s">
        <v>20</v>
      </c>
      <c r="C38" s="24"/>
      <c r="D38" s="24"/>
      <c r="E38" s="24"/>
      <c r="N38" s="26"/>
    </row>
    <row r="39" spans="1:14" x14ac:dyDescent="0.2">
      <c r="A39" s="24"/>
      <c r="B39" s="25"/>
      <c r="C39" s="24"/>
      <c r="D39" s="24"/>
      <c r="E39" s="24"/>
      <c r="N39" s="26"/>
    </row>
    <row r="40" spans="1:14" x14ac:dyDescent="0.2">
      <c r="A40" s="24"/>
      <c r="B40" s="25"/>
      <c r="C40" s="24"/>
      <c r="D40" s="24"/>
      <c r="E40" s="24"/>
      <c r="N40" s="26"/>
    </row>
    <row r="41" spans="1:14" x14ac:dyDescent="0.2">
      <c r="A41" s="24"/>
      <c r="B41" s="25"/>
      <c r="C41" s="24"/>
      <c r="D41" s="24"/>
      <c r="E41" s="24"/>
      <c r="N41" s="26"/>
    </row>
    <row r="42" spans="1:14" x14ac:dyDescent="0.2">
      <c r="A42" s="24"/>
      <c r="B42" s="25"/>
      <c r="C42" s="24"/>
      <c r="D42" s="24"/>
      <c r="E42" s="24"/>
      <c r="N42" s="26"/>
    </row>
    <row r="43" spans="1:14" x14ac:dyDescent="0.2">
      <c r="A43" s="24"/>
      <c r="B43" s="25"/>
      <c r="C43" s="24"/>
      <c r="D43" s="24"/>
      <c r="E43" s="24"/>
      <c r="N43" s="26"/>
    </row>
    <row r="44" spans="1:14" x14ac:dyDescent="0.2">
      <c r="A44" s="24"/>
      <c r="B44" s="25"/>
      <c r="C44" s="24"/>
      <c r="D44" s="24"/>
      <c r="E44" s="24"/>
      <c r="N44" s="26"/>
    </row>
    <row r="45" spans="1:14" x14ac:dyDescent="0.2">
      <c r="A45" s="24"/>
      <c r="B45" s="25"/>
      <c r="C45" s="24"/>
      <c r="D45" s="24"/>
      <c r="E45" s="24"/>
      <c r="N45" s="26"/>
    </row>
    <row r="46" spans="1:14"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x14ac:dyDescent="0.2">
      <c r="A59" s="12" t="s">
        <v>23</v>
      </c>
      <c r="B59" s="30">
        <v>1</v>
      </c>
      <c r="C59" s="30">
        <v>1</v>
      </c>
      <c r="D59" s="13">
        <v>2</v>
      </c>
      <c r="E59" s="14">
        <f>(D59/D$65)*100</f>
        <v>4.8780487804878048</v>
      </c>
      <c r="F59" s="28"/>
      <c r="G59" s="28"/>
      <c r="H59" s="29"/>
    </row>
    <row r="60" spans="1:14" x14ac:dyDescent="0.2">
      <c r="A60" s="31" t="s">
        <v>24</v>
      </c>
      <c r="B60" s="32">
        <v>3</v>
      </c>
      <c r="C60" s="32">
        <v>16</v>
      </c>
      <c r="D60" s="33">
        <v>19</v>
      </c>
      <c r="E60" s="34">
        <f>(D60/D$65)*100</f>
        <v>46.341463414634148</v>
      </c>
      <c r="F60" s="28"/>
      <c r="G60" s="28"/>
      <c r="H60" s="29"/>
    </row>
    <row r="61" spans="1:14" x14ac:dyDescent="0.2">
      <c r="A61" s="12" t="s">
        <v>25</v>
      </c>
      <c r="B61" s="30">
        <v>0</v>
      </c>
      <c r="C61" s="30">
        <v>16</v>
      </c>
      <c r="D61" s="23">
        <v>16</v>
      </c>
      <c r="E61" s="14">
        <f>(D61/D$65)*100</f>
        <v>39.024390243902438</v>
      </c>
      <c r="F61" s="28"/>
      <c r="G61" s="28"/>
      <c r="H61" s="29"/>
    </row>
    <row r="62" spans="1:14" x14ac:dyDescent="0.2">
      <c r="A62" s="31" t="s">
        <v>26</v>
      </c>
      <c r="B62" s="32">
        <v>0</v>
      </c>
      <c r="C62" s="32">
        <v>4</v>
      </c>
      <c r="D62" s="33">
        <v>4</v>
      </c>
      <c r="E62" s="34">
        <f>(D62/D$65)*100</f>
        <v>9.7560975609756095</v>
      </c>
      <c r="F62" s="28"/>
      <c r="G62" s="28"/>
      <c r="H62" s="29"/>
    </row>
    <row r="63" spans="1:14" x14ac:dyDescent="0.2">
      <c r="A63" s="12" t="s">
        <v>27</v>
      </c>
      <c r="B63" s="30">
        <v>0</v>
      </c>
      <c r="C63" s="30">
        <v>0</v>
      </c>
      <c r="D63" s="23">
        <v>0</v>
      </c>
      <c r="E63" s="14">
        <f>(D63/D$65)*100</f>
        <v>0</v>
      </c>
      <c r="F63" s="28"/>
      <c r="G63" s="28"/>
      <c r="H63" s="29"/>
    </row>
    <row r="64" spans="1:14" ht="13.5" thickBot="1" x14ac:dyDescent="0.25">
      <c r="A64" s="31" t="s">
        <v>28</v>
      </c>
      <c r="B64" s="32">
        <v>0</v>
      </c>
      <c r="C64" s="32">
        <v>0</v>
      </c>
      <c r="D64" s="33">
        <v>0</v>
      </c>
      <c r="E64" s="34">
        <f>(D64/D65)*100</f>
        <v>0</v>
      </c>
      <c r="F64" s="28"/>
      <c r="G64" s="28"/>
      <c r="H64" s="29"/>
    </row>
    <row r="65" spans="1:14" ht="13.5" thickBot="1" x14ac:dyDescent="0.25">
      <c r="A65" s="5" t="s">
        <v>7</v>
      </c>
      <c r="B65" s="6">
        <f>SUM(B59:B64)</f>
        <v>4</v>
      </c>
      <c r="C65" s="6">
        <f>SUM(C59:C64)</f>
        <v>37</v>
      </c>
      <c r="D65" s="6">
        <f>SUM(D59:D64)</f>
        <v>41</v>
      </c>
      <c r="E65" s="16">
        <f>SUM(E59:E64)</f>
        <v>100</v>
      </c>
      <c r="F65" s="28"/>
      <c r="G65" s="28"/>
      <c r="H65" s="29"/>
    </row>
    <row r="66" spans="1:14" x14ac:dyDescent="0.2">
      <c r="A66" s="91" t="s">
        <v>29</v>
      </c>
      <c r="B66" s="91"/>
      <c r="C66" s="91"/>
      <c r="D66" s="91"/>
      <c r="E66" s="91"/>
      <c r="F66" s="28"/>
      <c r="G66" s="28"/>
      <c r="H66" s="29"/>
    </row>
    <row r="67" spans="1:14" x14ac:dyDescent="0.2">
      <c r="A67" s="35"/>
      <c r="B67" s="35"/>
      <c r="C67" s="35"/>
      <c r="D67" s="35"/>
      <c r="E67" s="35"/>
      <c r="F67" s="28"/>
      <c r="G67" s="28"/>
      <c r="H67" s="29"/>
    </row>
    <row r="68" spans="1:14" x14ac:dyDescent="0.2">
      <c r="A68" s="35"/>
      <c r="B68" s="35"/>
      <c r="C68" s="35"/>
      <c r="D68" s="35"/>
      <c r="E68" s="35"/>
      <c r="F68" s="28"/>
      <c r="G68" s="28"/>
      <c r="H68" s="29"/>
    </row>
    <row r="69" spans="1:14" x14ac:dyDescent="0.2">
      <c r="A69" s="27"/>
      <c r="B69" s="27"/>
      <c r="C69" s="27"/>
      <c r="D69" s="27"/>
      <c r="E69" s="27"/>
      <c r="F69" s="28"/>
      <c r="G69" s="28"/>
      <c r="H69" s="29"/>
    </row>
    <row r="70" spans="1:14" x14ac:dyDescent="0.2">
      <c r="A70" s="27"/>
      <c r="B70" s="27"/>
      <c r="C70" s="27"/>
      <c r="D70" s="27"/>
      <c r="E70" s="27"/>
      <c r="F70" s="28"/>
      <c r="G70" s="28"/>
      <c r="H70" s="29"/>
    </row>
    <row r="71" spans="1:14" x14ac:dyDescent="0.2">
      <c r="A71" s="27"/>
      <c r="B71" s="27"/>
      <c r="C71" s="27"/>
      <c r="D71" s="27"/>
      <c r="E71" s="27"/>
      <c r="F71" s="28"/>
      <c r="G71" s="28"/>
      <c r="H71" s="29"/>
    </row>
    <row r="72" spans="1:14" ht="29.25" customHeight="1" x14ac:dyDescent="0.2">
      <c r="F72" s="28"/>
      <c r="G72" s="28"/>
      <c r="H72" s="29"/>
    </row>
    <row r="73" spans="1:14" x14ac:dyDescent="0.2">
      <c r="F73" s="28"/>
      <c r="G73" s="28"/>
      <c r="H73" s="29"/>
    </row>
    <row r="74" spans="1:14" x14ac:dyDescent="0.2">
      <c r="F74" s="28"/>
      <c r="G74" s="28"/>
      <c r="H74" s="29"/>
    </row>
    <row r="75" spans="1:14" x14ac:dyDescent="0.2">
      <c r="F75" s="28"/>
      <c r="G75" s="28"/>
      <c r="H75" s="29"/>
    </row>
    <row r="76" spans="1:14" x14ac:dyDescent="0.2">
      <c r="F76" s="28"/>
      <c r="G76" s="28"/>
      <c r="H76" s="29"/>
    </row>
    <row r="77" spans="1:14" x14ac:dyDescent="0.2">
      <c r="F77" s="28"/>
      <c r="G77" s="28"/>
      <c r="H77" s="29"/>
    </row>
    <row r="78" spans="1:14" x14ac:dyDescent="0.2">
      <c r="F78" s="28"/>
      <c r="G78" s="29"/>
      <c r="H78" s="29"/>
      <c r="M78" s="11"/>
      <c r="N78" s="11"/>
    </row>
    <row r="79" spans="1:14" x14ac:dyDescent="0.2">
      <c r="F79" s="28"/>
      <c r="G79" s="29"/>
      <c r="H79" s="29"/>
      <c r="K79" s="11"/>
      <c r="L79" s="11"/>
      <c r="M79" s="11"/>
      <c r="N79" s="11"/>
    </row>
    <row r="80" spans="1:14" x14ac:dyDescent="0.2">
      <c r="K80" s="11"/>
      <c r="L80" s="11"/>
    </row>
    <row r="81" spans="1:14" x14ac:dyDescent="0.2">
      <c r="K81" s="11"/>
      <c r="L81" s="11"/>
    </row>
    <row r="82" spans="1:14" x14ac:dyDescent="0.2">
      <c r="K82" s="11"/>
      <c r="L82" s="11"/>
      <c r="N82" s="85">
        <f>SUM(N78:N81)</f>
        <v>0</v>
      </c>
    </row>
    <row r="83" spans="1:14" x14ac:dyDescent="0.2">
      <c r="K83" s="11"/>
      <c r="L83" s="11"/>
    </row>
    <row r="84" spans="1:14" x14ac:dyDescent="0.2">
      <c r="K84" s="11"/>
      <c r="L84" s="11"/>
    </row>
    <row r="85" spans="1:14" x14ac:dyDescent="0.2">
      <c r="A85" s="35"/>
      <c r="B85" s="35"/>
      <c r="C85" s="35"/>
      <c r="D85" s="35"/>
      <c r="E85" s="35"/>
      <c r="K85" s="11"/>
      <c r="L85" s="11"/>
    </row>
    <row r="86" spans="1:14" ht="15.75" customHeight="1" x14ac:dyDescent="0.2">
      <c r="A86" s="92" t="s">
        <v>30</v>
      </c>
      <c r="B86" s="92"/>
      <c r="C86" s="92"/>
      <c r="D86" s="92"/>
      <c r="E86" s="92"/>
      <c r="K86" s="11"/>
      <c r="L86" s="11"/>
    </row>
    <row r="87" spans="1:14" x14ac:dyDescent="0.2">
      <c r="A87" s="92"/>
      <c r="B87" s="92"/>
      <c r="C87" s="92"/>
      <c r="D87" s="92"/>
      <c r="E87" s="92"/>
      <c r="K87" s="11"/>
      <c r="L87" s="11"/>
    </row>
    <row r="88" spans="1:14" x14ac:dyDescent="0.2">
      <c r="A88" s="35"/>
      <c r="B88" s="35"/>
      <c r="C88" s="35"/>
      <c r="D88" s="35"/>
      <c r="E88" s="35"/>
      <c r="K88" s="11"/>
      <c r="L88" s="11"/>
    </row>
    <row r="89" spans="1:14"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x14ac:dyDescent="0.2">
      <c r="A92" s="36" t="s">
        <v>32</v>
      </c>
      <c r="B92" s="30">
        <v>0</v>
      </c>
      <c r="C92" s="30">
        <v>0</v>
      </c>
      <c r="D92" s="37">
        <f>SUM(B92:C92)</f>
        <v>0</v>
      </c>
      <c r="E92" s="83">
        <f>(D92/D$98)</f>
        <v>0</v>
      </c>
      <c r="K92" s="11"/>
      <c r="L92" s="11"/>
    </row>
    <row r="93" spans="1:14" x14ac:dyDescent="0.2">
      <c r="A93" s="38" t="s">
        <v>33</v>
      </c>
      <c r="B93" s="30">
        <v>0</v>
      </c>
      <c r="C93" s="30">
        <v>6</v>
      </c>
      <c r="D93" s="37">
        <v>6</v>
      </c>
      <c r="E93" s="83">
        <f t="shared" ref="E93:E97" si="0">(D93/D$98)</f>
        <v>0.14634146341463414</v>
      </c>
      <c r="K93" s="11"/>
      <c r="L93" s="11"/>
    </row>
    <row r="94" spans="1:14" x14ac:dyDescent="0.2">
      <c r="A94" s="36" t="s">
        <v>34</v>
      </c>
      <c r="B94" s="30">
        <v>3</v>
      </c>
      <c r="C94" s="30">
        <v>21</v>
      </c>
      <c r="D94" s="37">
        <v>24</v>
      </c>
      <c r="E94" s="83">
        <f t="shared" si="0"/>
        <v>0.58536585365853655</v>
      </c>
      <c r="K94" s="11"/>
      <c r="L94" s="11"/>
    </row>
    <row r="95" spans="1:14" x14ac:dyDescent="0.2">
      <c r="A95" s="38" t="s">
        <v>35</v>
      </c>
      <c r="B95" s="30">
        <v>0</v>
      </c>
      <c r="C95" s="30">
        <v>8</v>
      </c>
      <c r="D95" s="37">
        <v>8</v>
      </c>
      <c r="E95" s="83">
        <f t="shared" si="0"/>
        <v>0.1951219512195122</v>
      </c>
      <c r="K95" s="11"/>
      <c r="L95" s="11"/>
    </row>
    <row r="96" spans="1:14" x14ac:dyDescent="0.2">
      <c r="A96" s="36" t="s">
        <v>36</v>
      </c>
      <c r="B96" s="30">
        <v>1</v>
      </c>
      <c r="C96" s="30">
        <v>2</v>
      </c>
      <c r="D96" s="37">
        <v>3</v>
      </c>
      <c r="E96" s="83">
        <f t="shared" si="0"/>
        <v>7.3170731707317069E-2</v>
      </c>
      <c r="K96" s="11"/>
      <c r="L96" s="11"/>
    </row>
    <row r="97" spans="1:12" ht="13.5" thickBot="1" x14ac:dyDescent="0.25">
      <c r="A97" s="38" t="s">
        <v>37</v>
      </c>
      <c r="B97" s="30">
        <v>0</v>
      </c>
      <c r="C97" s="30">
        <v>0</v>
      </c>
      <c r="D97" s="37">
        <v>0</v>
      </c>
      <c r="E97" s="83">
        <f t="shared" si="0"/>
        <v>0</v>
      </c>
      <c r="K97" s="11"/>
      <c r="L97" s="11"/>
    </row>
    <row r="98" spans="1:12" ht="13.5" thickBot="1" x14ac:dyDescent="0.25">
      <c r="A98" s="5" t="s">
        <v>7</v>
      </c>
      <c r="B98" s="42">
        <v>4</v>
      </c>
      <c r="C98" s="42">
        <v>37</v>
      </c>
      <c r="D98" s="6">
        <v>41</v>
      </c>
      <c r="E98" s="84">
        <f>SUM(E92:E97)</f>
        <v>0.99999999999999989</v>
      </c>
      <c r="L98" s="11"/>
    </row>
    <row r="99" spans="1:12" ht="37.5" customHeight="1" thickBot="1" x14ac:dyDescent="0.25"/>
    <row r="100" spans="1:12" x14ac:dyDescent="0.2">
      <c r="A100" s="91" t="s">
        <v>38</v>
      </c>
      <c r="B100" s="91"/>
      <c r="C100" s="91"/>
      <c r="D100" s="91"/>
      <c r="E100" s="91"/>
    </row>
    <row r="101" spans="1:12" x14ac:dyDescent="0.2"/>
    <row r="102" spans="1:12" x14ac:dyDescent="0.2"/>
    <row r="103" spans="1:12" x14ac:dyDescent="0.2"/>
    <row r="104" spans="1:12" x14ac:dyDescent="0.2"/>
    <row r="105" spans="1:12" x14ac:dyDescent="0.2"/>
    <row r="106" spans="1:12" x14ac:dyDescent="0.2"/>
    <row r="107" spans="1:12" x14ac:dyDescent="0.2"/>
    <row r="108" spans="1:12" x14ac:dyDescent="0.2"/>
    <row r="109" spans="1:12" x14ac:dyDescent="0.2"/>
    <row r="110" spans="1:12" x14ac:dyDescent="0.2">
      <c r="A110" s="35"/>
      <c r="B110" s="35"/>
      <c r="C110" s="35"/>
      <c r="D110" s="35"/>
      <c r="E110" s="35"/>
    </row>
    <row r="111" spans="1:12" x14ac:dyDescent="0.2">
      <c r="A111" s="35"/>
      <c r="B111" s="35"/>
      <c r="C111" s="35"/>
      <c r="D111" s="35"/>
      <c r="E111" s="35"/>
    </row>
    <row r="112" spans="1:12" x14ac:dyDescent="0.2">
      <c r="A112" s="35"/>
      <c r="B112" s="35"/>
      <c r="C112" s="35"/>
      <c r="D112" s="35"/>
      <c r="E112" s="35"/>
    </row>
    <row r="113" spans="1:5" x14ac:dyDescent="0.2">
      <c r="A113" s="35"/>
      <c r="B113" s="35"/>
      <c r="C113" s="35"/>
      <c r="D113" s="35"/>
      <c r="E113" s="35"/>
    </row>
    <row r="114" spans="1:5" x14ac:dyDescent="0.2">
      <c r="A114" s="35"/>
      <c r="B114" s="35"/>
      <c r="C114" s="35"/>
      <c r="D114" s="35"/>
      <c r="E114" s="35"/>
    </row>
    <row r="115" spans="1:5" x14ac:dyDescent="0.2">
      <c r="A115" s="35"/>
      <c r="B115" s="35"/>
      <c r="C115" s="35"/>
      <c r="D115" s="35"/>
      <c r="E115" s="35"/>
    </row>
    <row r="116" spans="1:5" x14ac:dyDescent="0.2">
      <c r="A116" s="35"/>
      <c r="B116" s="35"/>
      <c r="C116" s="35"/>
      <c r="D116" s="35"/>
      <c r="E116" s="35"/>
    </row>
    <row r="117" spans="1:5" x14ac:dyDescent="0.2">
      <c r="A117" s="35"/>
      <c r="B117" s="35"/>
      <c r="C117" s="35"/>
      <c r="D117" s="35"/>
      <c r="E117" s="35"/>
    </row>
    <row r="118" spans="1:5" x14ac:dyDescent="0.2">
      <c r="A118" s="35"/>
      <c r="B118" s="35"/>
      <c r="C118" s="35"/>
      <c r="D118" s="35"/>
      <c r="E118" s="35"/>
    </row>
    <row r="119" spans="1:5" ht="15.75" customHeight="1" x14ac:dyDescent="0.2">
      <c r="A119" s="92" t="s">
        <v>39</v>
      </c>
      <c r="B119" s="92"/>
      <c r="C119" s="92"/>
      <c r="D119" s="92"/>
      <c r="E119" s="92"/>
    </row>
    <row r="120" spans="1: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x14ac:dyDescent="0.2">
      <c r="A123" s="43" t="s">
        <v>41</v>
      </c>
      <c r="B123" s="25">
        <v>2</v>
      </c>
      <c r="C123" s="25">
        <v>13</v>
      </c>
      <c r="D123" s="44">
        <f>SUM(B123+C123)</f>
        <v>15</v>
      </c>
      <c r="E123" s="14">
        <f t="shared" ref="E123:E130" si="1">(D123/D$131)*100</f>
        <v>36.585365853658537</v>
      </c>
    </row>
    <row r="124" spans="1:5" x14ac:dyDescent="0.2">
      <c r="A124" s="45" t="s">
        <v>42</v>
      </c>
      <c r="B124" s="46">
        <v>2</v>
      </c>
      <c r="C124" s="46">
        <v>18</v>
      </c>
      <c r="D124" s="47">
        <f t="shared" ref="D124:D129" si="2">SUM(B124:C124)</f>
        <v>20</v>
      </c>
      <c r="E124" s="10">
        <f t="shared" si="1"/>
        <v>48.780487804878049</v>
      </c>
    </row>
    <row r="125" spans="1:5" x14ac:dyDescent="0.2">
      <c r="A125" s="43" t="s">
        <v>43</v>
      </c>
      <c r="B125" s="25">
        <v>0</v>
      </c>
      <c r="C125" s="25">
        <v>4</v>
      </c>
      <c r="D125" s="48">
        <f t="shared" si="2"/>
        <v>4</v>
      </c>
      <c r="E125" s="14">
        <f t="shared" si="1"/>
        <v>9.7560975609756095</v>
      </c>
    </row>
    <row r="126" spans="1:5" ht="15.75" customHeight="1" x14ac:dyDescent="0.2">
      <c r="A126" s="45" t="s">
        <v>44</v>
      </c>
      <c r="B126" s="46">
        <v>0</v>
      </c>
      <c r="C126" s="46">
        <v>1</v>
      </c>
      <c r="D126" s="47">
        <f t="shared" si="2"/>
        <v>1</v>
      </c>
      <c r="E126" s="10">
        <f t="shared" si="1"/>
        <v>2.4390243902439024</v>
      </c>
    </row>
    <row r="127" spans="1:5" x14ac:dyDescent="0.2">
      <c r="A127" s="43" t="s">
        <v>45</v>
      </c>
      <c r="B127" s="25">
        <v>0</v>
      </c>
      <c r="C127" s="25">
        <v>1</v>
      </c>
      <c r="D127" s="48">
        <f t="shared" si="2"/>
        <v>1</v>
      </c>
      <c r="E127" s="14">
        <f t="shared" si="1"/>
        <v>2.4390243902439024</v>
      </c>
    </row>
    <row r="128" spans="1:5" x14ac:dyDescent="0.2">
      <c r="A128" s="45" t="s">
        <v>46</v>
      </c>
      <c r="B128" s="46">
        <v>0</v>
      </c>
      <c r="C128" s="46">
        <v>0</v>
      </c>
      <c r="D128" s="47">
        <f t="shared" si="2"/>
        <v>0</v>
      </c>
      <c r="E128" s="10">
        <f t="shared" si="1"/>
        <v>0</v>
      </c>
    </row>
    <row r="129" spans="1:5" x14ac:dyDescent="0.2">
      <c r="A129" s="43" t="s">
        <v>47</v>
      </c>
      <c r="B129" s="25">
        <v>0</v>
      </c>
      <c r="C129" s="25">
        <v>0</v>
      </c>
      <c r="D129" s="48">
        <f t="shared" si="2"/>
        <v>0</v>
      </c>
      <c r="E129" s="14">
        <f t="shared" si="1"/>
        <v>0</v>
      </c>
    </row>
    <row r="130" spans="1:5" ht="13.5" thickBot="1" x14ac:dyDescent="0.25">
      <c r="A130" s="8" t="s">
        <v>28</v>
      </c>
      <c r="B130" s="46">
        <v>0</v>
      </c>
      <c r="C130" s="46">
        <v>0</v>
      </c>
      <c r="D130" s="47">
        <v>0</v>
      </c>
      <c r="E130" s="10">
        <f t="shared" si="1"/>
        <v>0</v>
      </c>
    </row>
    <row r="131" spans="1:5" ht="13.5" thickBot="1" x14ac:dyDescent="0.25">
      <c r="A131" s="5" t="s">
        <v>7</v>
      </c>
      <c r="B131" s="6">
        <f>SUM(B123:B130)</f>
        <v>4</v>
      </c>
      <c r="C131" s="6">
        <f>SUM(C123:C130)</f>
        <v>37</v>
      </c>
      <c r="D131" s="6">
        <f>+D123+D124+D125+D126+D127+D128+D129+D130</f>
        <v>41</v>
      </c>
      <c r="E131" s="7">
        <f>SUM(E123:E130)</f>
        <v>100</v>
      </c>
    </row>
    <row r="132" spans="1:5" ht="13.5" thickBot="1" x14ac:dyDescent="0.25"/>
    <row r="133" spans="1:5" x14ac:dyDescent="0.2">
      <c r="A133" s="91" t="s">
        <v>48</v>
      </c>
      <c r="B133" s="91"/>
      <c r="C133" s="91"/>
      <c r="D133" s="91"/>
      <c r="E133" s="91"/>
    </row>
    <row r="134" spans="1:5" x14ac:dyDescent="0.2"/>
    <row r="135" spans="1:5" x14ac:dyDescent="0.2"/>
    <row r="136" spans="1:5" x14ac:dyDescent="0.2"/>
    <row r="137" spans="1:5" x14ac:dyDescent="0.2"/>
    <row r="138" spans="1:5" x14ac:dyDescent="0.2"/>
    <row r="139" spans="1:5" x14ac:dyDescent="0.2">
      <c r="A139" s="35"/>
      <c r="B139" s="35"/>
      <c r="C139" s="35"/>
      <c r="D139" s="35"/>
      <c r="E139" s="35"/>
    </row>
    <row r="140" spans="1:5" x14ac:dyDescent="0.2">
      <c r="B140" s="35"/>
      <c r="C140" s="35"/>
      <c r="D140" s="35"/>
      <c r="E140" s="35"/>
    </row>
    <row r="141" spans="1:5" x14ac:dyDescent="0.2">
      <c r="A141" s="35"/>
      <c r="B141" s="35"/>
      <c r="C141" s="35"/>
      <c r="D141" s="35"/>
      <c r="E141" s="35"/>
    </row>
    <row r="142" spans="1: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x14ac:dyDescent="0.2">
      <c r="A149" s="35"/>
      <c r="B149" s="35"/>
      <c r="C149" s="35"/>
      <c r="D149" s="35"/>
      <c r="E149" s="35"/>
    </row>
    <row r="150" spans="1:5" x14ac:dyDescent="0.2">
      <c r="A150" s="35"/>
      <c r="B150" s="35"/>
      <c r="C150" s="35"/>
      <c r="D150" s="35"/>
      <c r="E150" s="35"/>
    </row>
    <row r="151" spans="1:5" ht="15.75" customHeight="1" x14ac:dyDescent="0.2">
      <c r="A151" s="93" t="s">
        <v>49</v>
      </c>
      <c r="B151" s="93"/>
      <c r="C151" s="93"/>
      <c r="D151" s="93"/>
      <c r="E151" s="93"/>
    </row>
    <row r="152" spans="1: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x14ac:dyDescent="0.2">
      <c r="A156" s="12" t="s">
        <v>51</v>
      </c>
      <c r="B156" s="30">
        <v>0</v>
      </c>
      <c r="C156" s="30">
        <v>10</v>
      </c>
      <c r="D156" s="13">
        <f>SUM(B156+C156)</f>
        <v>10</v>
      </c>
      <c r="E156" s="14">
        <f t="shared" ref="E156:E163" si="3">(D156/D$164)*100</f>
        <v>24.390243902439025</v>
      </c>
    </row>
    <row r="157" spans="1:5" x14ac:dyDescent="0.2">
      <c r="A157" s="50" t="s">
        <v>52</v>
      </c>
      <c r="B157" s="39">
        <v>1</v>
      </c>
      <c r="C157" s="39">
        <v>5</v>
      </c>
      <c r="D157" s="9">
        <f>SUM(B157:C157)</f>
        <v>6</v>
      </c>
      <c r="E157" s="10">
        <f t="shared" si="3"/>
        <v>14.634146341463413</v>
      </c>
    </row>
    <row r="158" spans="1:5" x14ac:dyDescent="0.2">
      <c r="A158" s="12" t="s">
        <v>53</v>
      </c>
      <c r="B158" s="30">
        <v>0</v>
      </c>
      <c r="C158" s="30">
        <v>0</v>
      </c>
      <c r="D158" s="23">
        <f>SUM(B158:C158)</f>
        <v>0</v>
      </c>
      <c r="E158" s="14">
        <f t="shared" si="3"/>
        <v>0</v>
      </c>
    </row>
    <row r="159" spans="1:5" x14ac:dyDescent="0.2">
      <c r="A159" s="50" t="s">
        <v>54</v>
      </c>
      <c r="B159" s="39">
        <v>3</v>
      </c>
      <c r="C159" s="39">
        <v>21</v>
      </c>
      <c r="D159" s="9">
        <f>SUM(B159:C159)</f>
        <v>24</v>
      </c>
      <c r="E159" s="10">
        <f t="shared" si="3"/>
        <v>58.536585365853654</v>
      </c>
    </row>
    <row r="160" spans="1:5" x14ac:dyDescent="0.2">
      <c r="A160" s="51" t="s">
        <v>55</v>
      </c>
      <c r="B160" s="52">
        <v>0</v>
      </c>
      <c r="C160" s="52">
        <v>1</v>
      </c>
      <c r="D160" s="53">
        <f>SUM(B160:C160)</f>
        <v>1</v>
      </c>
      <c r="E160" s="54">
        <f t="shared" si="3"/>
        <v>2.4390243902439024</v>
      </c>
    </row>
    <row r="161" spans="1:5" x14ac:dyDescent="0.2">
      <c r="A161" s="8" t="s">
        <v>56</v>
      </c>
      <c r="B161" s="39">
        <v>0</v>
      </c>
      <c r="C161" s="39">
        <v>0</v>
      </c>
      <c r="D161" s="9">
        <f>SUM(B161:C161)</f>
        <v>0</v>
      </c>
      <c r="E161" s="10">
        <f t="shared" si="3"/>
        <v>0</v>
      </c>
    </row>
    <row r="162" spans="1:5" x14ac:dyDescent="0.2">
      <c r="A162" s="12" t="s">
        <v>57</v>
      </c>
      <c r="B162" s="30">
        <v>0</v>
      </c>
      <c r="C162" s="30">
        <v>0</v>
      </c>
      <c r="D162" s="23">
        <v>0</v>
      </c>
      <c r="E162" s="14">
        <f t="shared" si="3"/>
        <v>0</v>
      </c>
    </row>
    <row r="163" spans="1:5" ht="13.5" thickBot="1" x14ac:dyDescent="0.25">
      <c r="A163" s="55" t="s">
        <v>28</v>
      </c>
      <c r="B163" s="39">
        <v>0</v>
      </c>
      <c r="C163" s="39">
        <v>0</v>
      </c>
      <c r="D163" s="9">
        <f>SUM(B163:C163)</f>
        <v>0</v>
      </c>
      <c r="E163" s="10">
        <f t="shared" si="3"/>
        <v>0</v>
      </c>
    </row>
    <row r="164" spans="1:5" ht="13.5" thickBot="1" x14ac:dyDescent="0.25">
      <c r="A164" s="5" t="s">
        <v>7</v>
      </c>
      <c r="B164" s="6">
        <f>SUM(B156:B163)</f>
        <v>4</v>
      </c>
      <c r="C164" s="6">
        <f>SUM(C156:C163)</f>
        <v>37</v>
      </c>
      <c r="D164" s="6">
        <f>SUM(D156:D163)</f>
        <v>41</v>
      </c>
      <c r="E164" s="7">
        <f>SUM(E156:E163)</f>
        <v>100</v>
      </c>
    </row>
    <row r="165" spans="1:5" x14ac:dyDescent="0.2">
      <c r="A165" s="91" t="s">
        <v>58</v>
      </c>
      <c r="B165" s="91"/>
      <c r="C165" s="91"/>
      <c r="D165" s="91"/>
      <c r="E165" s="91"/>
    </row>
    <row r="166" spans="1:5" x14ac:dyDescent="0.2">
      <c r="A166" s="35"/>
      <c r="B166" s="35"/>
      <c r="C166" s="35"/>
      <c r="D166" s="35"/>
      <c r="E166" s="35"/>
    </row>
    <row r="167" spans="1:5" ht="15.75" x14ac:dyDescent="0.2">
      <c r="A167" s="1"/>
    </row>
    <row r="168" spans="1:5" ht="15.75" customHeight="1" x14ac:dyDescent="0.2"/>
    <row r="169" spans="1:5" x14ac:dyDescent="0.2"/>
    <row r="170" spans="1:5" x14ac:dyDescent="0.2"/>
    <row r="171" spans="1:5" x14ac:dyDescent="0.2"/>
    <row r="172" spans="1:5" x14ac:dyDescent="0.2"/>
    <row r="173" spans="1:5" x14ac:dyDescent="0.2"/>
    <row r="174" spans="1:5" x14ac:dyDescent="0.2"/>
    <row r="175" spans="1:5" x14ac:dyDescent="0.2"/>
    <row r="176" spans="1:5" x14ac:dyDescent="0.2"/>
    <row r="177" spans="1:5" x14ac:dyDescent="0.2"/>
    <row r="178" spans="1:5" x14ac:dyDescent="0.2"/>
    <row r="179" spans="1:5" x14ac:dyDescent="0.2"/>
    <row r="180" spans="1:5" ht="12.75" customHeight="1" x14ac:dyDescent="0.2">
      <c r="A180" s="99" t="s">
        <v>59</v>
      </c>
      <c r="B180" s="99"/>
      <c r="C180" s="99"/>
      <c r="D180" s="99"/>
      <c r="E180" s="99"/>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x14ac:dyDescent="0.2">
      <c r="A183" s="18" t="s">
        <v>62</v>
      </c>
      <c r="B183" s="59">
        <v>4</v>
      </c>
      <c r="C183" s="59">
        <v>37</v>
      </c>
      <c r="D183" s="59">
        <f t="shared" ref="D183:D188" si="4">B183+C183</f>
        <v>41</v>
      </c>
      <c r="E183" s="60">
        <f t="shared" ref="E183:E193" si="5">D183/$D$194*100</f>
        <v>100</v>
      </c>
    </row>
    <row r="184" spans="1:5" x14ac:dyDescent="0.2">
      <c r="A184" s="20" t="s">
        <v>63</v>
      </c>
      <c r="B184" s="17">
        <v>0</v>
      </c>
      <c r="C184" s="17">
        <v>0</v>
      </c>
      <c r="D184" s="17">
        <f t="shared" si="4"/>
        <v>0</v>
      </c>
      <c r="E184" s="61">
        <f t="shared" si="5"/>
        <v>0</v>
      </c>
    </row>
    <row r="185" spans="1:5" x14ac:dyDescent="0.2">
      <c r="A185" s="62" t="s">
        <v>64</v>
      </c>
      <c r="B185" s="63">
        <v>0</v>
      </c>
      <c r="C185" s="63">
        <v>0</v>
      </c>
      <c r="D185" s="59">
        <f t="shared" si="4"/>
        <v>0</v>
      </c>
      <c r="E185" s="60">
        <f t="shared" si="5"/>
        <v>0</v>
      </c>
    </row>
    <row r="186" spans="1:5" x14ac:dyDescent="0.2">
      <c r="A186" s="20" t="s">
        <v>65</v>
      </c>
      <c r="B186" s="17">
        <v>0</v>
      </c>
      <c r="C186" s="17">
        <v>0</v>
      </c>
      <c r="D186" s="17">
        <f t="shared" si="4"/>
        <v>0</v>
      </c>
      <c r="E186" s="61">
        <f t="shared" si="5"/>
        <v>0</v>
      </c>
    </row>
    <row r="187" spans="1:5" x14ac:dyDescent="0.2">
      <c r="A187" s="62" t="s">
        <v>66</v>
      </c>
      <c r="B187" s="63">
        <v>0</v>
      </c>
      <c r="C187" s="63">
        <v>0</v>
      </c>
      <c r="D187" s="59">
        <f t="shared" si="4"/>
        <v>0</v>
      </c>
      <c r="E187" s="60">
        <f t="shared" si="5"/>
        <v>0</v>
      </c>
    </row>
    <row r="188" spans="1:5" x14ac:dyDescent="0.2">
      <c r="A188" s="20" t="s">
        <v>67</v>
      </c>
      <c r="B188" s="17">
        <v>0</v>
      </c>
      <c r="C188" s="17">
        <v>0</v>
      </c>
      <c r="D188" s="17">
        <f t="shared" si="4"/>
        <v>0</v>
      </c>
      <c r="E188" s="61">
        <f t="shared" si="5"/>
        <v>0</v>
      </c>
    </row>
    <row r="189" spans="1:5" x14ac:dyDescent="0.2">
      <c r="A189" s="18" t="s">
        <v>68</v>
      </c>
      <c r="B189" s="59">
        <v>0</v>
      </c>
      <c r="C189" s="59">
        <v>0</v>
      </c>
      <c r="D189" s="59">
        <f>SUM(B189+C189)</f>
        <v>0</v>
      </c>
      <c r="E189" s="60">
        <f t="shared" si="5"/>
        <v>0</v>
      </c>
    </row>
    <row r="190" spans="1:5" x14ac:dyDescent="0.2">
      <c r="A190" s="20" t="s">
        <v>69</v>
      </c>
      <c r="B190" s="17">
        <v>0</v>
      </c>
      <c r="C190" s="17">
        <v>0</v>
      </c>
      <c r="D190" s="17">
        <f>SUM(B190+C190)</f>
        <v>0</v>
      </c>
      <c r="E190" s="61">
        <f t="shared" si="5"/>
        <v>0</v>
      </c>
    </row>
    <row r="191" spans="1:5" x14ac:dyDescent="0.2">
      <c r="A191" s="18" t="s">
        <v>70</v>
      </c>
      <c r="B191" s="59">
        <v>0</v>
      </c>
      <c r="C191" s="59">
        <v>0</v>
      </c>
      <c r="D191" s="59">
        <v>0</v>
      </c>
      <c r="E191" s="60">
        <f t="shared" si="5"/>
        <v>0</v>
      </c>
    </row>
    <row r="192" spans="1:5" x14ac:dyDescent="0.2">
      <c r="A192" s="20" t="s">
        <v>71</v>
      </c>
      <c r="B192" s="17">
        <v>0</v>
      </c>
      <c r="C192" s="17">
        <v>0</v>
      </c>
      <c r="D192" s="17">
        <f>SUM(B192+C192)</f>
        <v>0</v>
      </c>
      <c r="E192" s="61">
        <f t="shared" si="5"/>
        <v>0</v>
      </c>
    </row>
    <row r="193" spans="1:5" ht="13.5" thickBot="1" x14ac:dyDescent="0.25">
      <c r="A193" s="62" t="s">
        <v>72</v>
      </c>
      <c r="B193" s="63">
        <v>0</v>
      </c>
      <c r="C193" s="63">
        <v>0</v>
      </c>
      <c r="D193" s="59">
        <f>B193+C193</f>
        <v>0</v>
      </c>
      <c r="E193" s="60">
        <f t="shared" si="5"/>
        <v>0</v>
      </c>
    </row>
    <row r="194" spans="1:5" ht="13.5" thickBot="1" x14ac:dyDescent="0.25">
      <c r="A194" s="56" t="s">
        <v>7</v>
      </c>
      <c r="B194" s="57">
        <f>SUM(B183:B193)</f>
        <v>4</v>
      </c>
      <c r="C194" s="57">
        <f>SUM(C183:C193)</f>
        <v>37</v>
      </c>
      <c r="D194" s="57">
        <f>SUM(D183:D193)</f>
        <v>41</v>
      </c>
      <c r="E194" s="58">
        <f>SUM(E183:E193)</f>
        <v>100</v>
      </c>
    </row>
    <row r="195" spans="1:5" x14ac:dyDescent="0.2">
      <c r="A195" s="35"/>
      <c r="B195" s="35"/>
      <c r="C195" s="35"/>
      <c r="D195" s="35"/>
      <c r="E195" s="35"/>
    </row>
    <row r="196" spans="1:5" ht="15.75" customHeight="1" x14ac:dyDescent="0.2">
      <c r="A196" s="92" t="s">
        <v>73</v>
      </c>
      <c r="B196" s="92"/>
      <c r="C196" s="92"/>
      <c r="D196" s="92"/>
      <c r="E196" s="92"/>
    </row>
    <row r="197" spans="1: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x14ac:dyDescent="0.2">
      <c r="A200" s="12" t="s">
        <v>75</v>
      </c>
      <c r="B200" s="25">
        <v>4</v>
      </c>
      <c r="C200" s="25">
        <v>37</v>
      </c>
      <c r="D200" s="44">
        <v>41</v>
      </c>
      <c r="E200" s="14">
        <f>(D200/D$203)*100</f>
        <v>100</v>
      </c>
    </row>
    <row r="201" spans="1: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4</v>
      </c>
      <c r="C203" s="6">
        <f>SUM(C200:C202)</f>
        <v>37</v>
      </c>
      <c r="D203" s="6">
        <f>SUM(D200:D202)</f>
        <v>41</v>
      </c>
      <c r="E203" s="16">
        <f>SUM(E200:E202)</f>
        <v>100</v>
      </c>
    </row>
    <row r="204" spans="1:5" x14ac:dyDescent="0.2">
      <c r="A204" s="35"/>
      <c r="B204" s="35"/>
      <c r="C204" s="35"/>
      <c r="D204" s="35"/>
      <c r="E204" s="35"/>
    </row>
    <row r="205" spans="1:5" x14ac:dyDescent="0.2">
      <c r="A205" s="35"/>
      <c r="B205" s="35"/>
      <c r="C205" s="35"/>
      <c r="D205" s="35"/>
      <c r="E205" s="35"/>
    </row>
    <row r="206" spans="1:5" ht="13.5" thickBot="1" x14ac:dyDescent="0.25">
      <c r="A206" s="35"/>
      <c r="B206" s="35"/>
      <c r="C206" s="35"/>
      <c r="D206" s="35"/>
      <c r="E206" s="35"/>
    </row>
    <row r="207" spans="1:5" x14ac:dyDescent="0.2">
      <c r="A207" s="91" t="s">
        <v>77</v>
      </c>
      <c r="B207" s="91"/>
      <c r="C207" s="91"/>
      <c r="D207" s="91"/>
      <c r="E207" s="91"/>
    </row>
    <row r="208" spans="1:5" x14ac:dyDescent="0.2"/>
    <row r="209" spans="1:5" x14ac:dyDescent="0.2">
      <c r="A209" s="35"/>
      <c r="B209" s="35"/>
      <c r="C209" s="35"/>
      <c r="D209" s="35"/>
      <c r="E209" s="35"/>
    </row>
    <row r="210" spans="1:5" x14ac:dyDescent="0.2">
      <c r="A210" s="35"/>
      <c r="B210" s="35"/>
      <c r="C210" s="35"/>
      <c r="D210" s="35"/>
      <c r="E210" s="35"/>
    </row>
    <row r="211" spans="1:5" x14ac:dyDescent="0.2">
      <c r="A211" s="35"/>
      <c r="B211" s="35"/>
      <c r="C211" s="35"/>
      <c r="D211" s="35"/>
      <c r="E211" s="35"/>
    </row>
    <row r="212" spans="1:5" x14ac:dyDescent="0.2">
      <c r="A212" s="35"/>
      <c r="B212" s="35"/>
      <c r="C212" s="35"/>
      <c r="D212" s="35"/>
      <c r="E212" s="35"/>
    </row>
    <row r="213" spans="1:5" x14ac:dyDescent="0.2">
      <c r="A213" s="35"/>
      <c r="B213" s="35"/>
      <c r="C213" s="35"/>
      <c r="D213" s="35"/>
      <c r="E213" s="35"/>
    </row>
    <row r="214" spans="1:5" x14ac:dyDescent="0.2">
      <c r="A214" s="35"/>
      <c r="B214" s="35"/>
      <c r="C214" s="35"/>
      <c r="D214" s="35"/>
      <c r="E214" s="35"/>
    </row>
    <row r="215" spans="1:5" x14ac:dyDescent="0.2">
      <c r="A215" s="35"/>
      <c r="B215" s="35"/>
      <c r="C215" s="35"/>
      <c r="D215" s="35"/>
      <c r="E215" s="35"/>
    </row>
    <row r="216" spans="1:5" x14ac:dyDescent="0.2">
      <c r="A216" s="35"/>
      <c r="B216" s="35"/>
      <c r="C216" s="35"/>
      <c r="D216" s="35"/>
      <c r="E216" s="35"/>
    </row>
    <row r="217" spans="1:5" x14ac:dyDescent="0.2">
      <c r="A217" s="35"/>
      <c r="B217" s="35"/>
      <c r="C217" s="35"/>
      <c r="D217" s="35"/>
      <c r="E217" s="35"/>
    </row>
    <row r="218" spans="1:5" x14ac:dyDescent="0.2">
      <c r="A218" s="35"/>
      <c r="B218" s="35"/>
      <c r="C218" s="35"/>
      <c r="D218" s="35"/>
      <c r="E218" s="35"/>
    </row>
    <row r="219" spans="1: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x14ac:dyDescent="0.2">
      <c r="A222" s="35" t="s">
        <v>78</v>
      </c>
      <c r="B222" s="35"/>
      <c r="C222" s="35"/>
      <c r="D222" s="35"/>
      <c r="E222" s="35"/>
    </row>
    <row r="223" spans="1:5" x14ac:dyDescent="0.2"/>
    <row r="224" spans="1:5" ht="12.75" customHeight="1" x14ac:dyDescent="0.2">
      <c r="A224" s="87" t="s">
        <v>113</v>
      </c>
      <c r="B224" s="87"/>
      <c r="C224" s="87"/>
      <c r="D224" s="87"/>
      <c r="E224" s="87"/>
    </row>
    <row r="225" spans="1: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x14ac:dyDescent="0.2">
      <c r="A228" s="66" t="s">
        <v>82</v>
      </c>
      <c r="B228" s="37">
        <v>4</v>
      </c>
      <c r="C228" s="37">
        <v>13</v>
      </c>
      <c r="D228" s="37">
        <f>SUM(B228:C228)</f>
        <v>17</v>
      </c>
      <c r="E228" s="14">
        <f>(D228/D$230)*100</f>
        <v>41.463414634146339</v>
      </c>
    </row>
    <row r="229" spans="1:5" ht="13.5" thickBot="1" x14ac:dyDescent="0.25">
      <c r="A229" s="67" t="s">
        <v>83</v>
      </c>
      <c r="B229" s="33">
        <v>0</v>
      </c>
      <c r="C229" s="33">
        <v>24</v>
      </c>
      <c r="D229" s="33">
        <v>24</v>
      </c>
      <c r="E229" s="34">
        <f>(D229/D$230)*100</f>
        <v>58.536585365853654</v>
      </c>
    </row>
    <row r="230" spans="1:5" ht="13.5" thickBot="1" x14ac:dyDescent="0.25">
      <c r="A230" s="5" t="s">
        <v>7</v>
      </c>
      <c r="B230" s="6">
        <f>B228+B229</f>
        <v>4</v>
      </c>
      <c r="C230" s="6">
        <f>C229+C228</f>
        <v>37</v>
      </c>
      <c r="D230" s="6">
        <f>D229+D228</f>
        <v>41</v>
      </c>
      <c r="E230" s="16">
        <f>SUM(E228:E229)</f>
        <v>100</v>
      </c>
    </row>
    <row r="231" spans="1:5" x14ac:dyDescent="0.2">
      <c r="A231" s="88" t="s">
        <v>84</v>
      </c>
      <c r="B231" s="88"/>
      <c r="C231" s="88"/>
      <c r="D231" s="88"/>
      <c r="E231" s="88"/>
    </row>
    <row r="232" spans="1:5" x14ac:dyDescent="0.2"/>
    <row r="233" spans="1:5" x14ac:dyDescent="0.2"/>
    <row r="234" spans="1:5" x14ac:dyDescent="0.2"/>
    <row r="235" spans="1:5" x14ac:dyDescent="0.2"/>
    <row r="236" spans="1:5" x14ac:dyDescent="0.2"/>
    <row r="237" spans="1:5" ht="14.25" customHeight="1" x14ac:dyDescent="0.2"/>
    <row r="238" spans="1:5" ht="15.75" customHeight="1" x14ac:dyDescent="0.2"/>
    <row r="239" spans="1:5" x14ac:dyDescent="0.2"/>
    <row r="240" spans="1:5" x14ac:dyDescent="0.2"/>
    <row r="241" spans="1:5" x14ac:dyDescent="0.2"/>
    <row r="242" spans="1:5" x14ac:dyDescent="0.2"/>
    <row r="243" spans="1:5" x14ac:dyDescent="0.2"/>
    <row r="244" spans="1:5" x14ac:dyDescent="0.2"/>
    <row r="245" spans="1:5" x14ac:dyDescent="0.2"/>
    <row r="246" spans="1:5" x14ac:dyDescent="0.2">
      <c r="A246" s="35"/>
      <c r="B246" s="35"/>
      <c r="C246" s="35"/>
      <c r="D246" s="35"/>
      <c r="E246" s="35"/>
    </row>
    <row r="247" spans="1:5" x14ac:dyDescent="0.2">
      <c r="A247" s="35"/>
      <c r="B247" s="35"/>
      <c r="C247" s="35"/>
      <c r="D247" s="35"/>
      <c r="E247" s="35"/>
    </row>
    <row r="248" spans="1: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v>0</v>
      </c>
      <c r="C251" s="30">
        <v>10</v>
      </c>
      <c r="D251" s="13">
        <v>10</v>
      </c>
      <c r="E251" s="14">
        <f>(D251/D$256)*100</f>
        <v>27.027027027027028</v>
      </c>
    </row>
    <row r="252" spans="1:5" x14ac:dyDescent="0.2">
      <c r="A252" s="31" t="s">
        <v>87</v>
      </c>
      <c r="B252" s="68">
        <v>0</v>
      </c>
      <c r="C252" s="68">
        <v>14</v>
      </c>
      <c r="D252" s="33">
        <v>14</v>
      </c>
      <c r="E252" s="34">
        <f>(D252/D$256)*100</f>
        <v>37.837837837837839</v>
      </c>
    </row>
    <row r="253" spans="1:5" x14ac:dyDescent="0.2">
      <c r="A253" s="12" t="s">
        <v>88</v>
      </c>
      <c r="B253" s="30">
        <v>0</v>
      </c>
      <c r="C253" s="30">
        <v>10</v>
      </c>
      <c r="D253" s="23">
        <v>10</v>
      </c>
      <c r="E253" s="14">
        <f>(D253/D$256)*100</f>
        <v>27.027027027027028</v>
      </c>
    </row>
    <row r="254" spans="1:5" x14ac:dyDescent="0.2">
      <c r="A254" s="31" t="s">
        <v>89</v>
      </c>
      <c r="B254" s="32">
        <v>0</v>
      </c>
      <c r="C254" s="32">
        <v>3</v>
      </c>
      <c r="D254" s="33">
        <v>3</v>
      </c>
      <c r="E254" s="34">
        <f>(D254/D$256)*100</f>
        <v>8.1081081081081088</v>
      </c>
    </row>
    <row r="255" spans="1:5" ht="13.5" thickBot="1" x14ac:dyDescent="0.25">
      <c r="A255" s="69" t="s">
        <v>90</v>
      </c>
      <c r="B255" s="70">
        <v>0</v>
      </c>
      <c r="C255" s="70">
        <v>0</v>
      </c>
      <c r="D255" s="71">
        <v>0</v>
      </c>
      <c r="E255" s="72">
        <f>(D255/D$256)*100</f>
        <v>0</v>
      </c>
    </row>
    <row r="256" spans="1:5" ht="13.5" thickBot="1" x14ac:dyDescent="0.25">
      <c r="A256" s="73" t="s">
        <v>7</v>
      </c>
      <c r="B256" s="6">
        <f>SUM(B251:B255)</f>
        <v>0</v>
      </c>
      <c r="C256" s="6">
        <f>SUM(C251:C255)</f>
        <v>37</v>
      </c>
      <c r="D256" s="6">
        <f>SUM(D251:D255)</f>
        <v>37</v>
      </c>
      <c r="E256" s="6">
        <f>SUM(E251:E255)</f>
        <v>100.00000000000001</v>
      </c>
    </row>
    <row r="257" spans="1: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x14ac:dyDescent="0.2">
      <c r="A261" s="35"/>
      <c r="B261" s="35"/>
      <c r="C261" s="35"/>
      <c r="D261" s="35"/>
      <c r="E261" s="35"/>
    </row>
    <row r="262" spans="1:5" x14ac:dyDescent="0.2">
      <c r="A262" s="35"/>
      <c r="B262" s="35"/>
      <c r="C262" s="35"/>
      <c r="D262" s="35"/>
      <c r="E262" s="35"/>
    </row>
    <row r="263" spans="1:5" x14ac:dyDescent="0.2">
      <c r="A263" s="35"/>
      <c r="B263" s="35"/>
      <c r="C263" s="35"/>
      <c r="D263" s="35"/>
      <c r="E263" s="35"/>
    </row>
    <row r="264" spans="1:5" x14ac:dyDescent="0.2">
      <c r="A264" s="35"/>
      <c r="B264" s="35"/>
      <c r="C264" s="35"/>
      <c r="D264" s="35"/>
      <c r="E264" s="35"/>
    </row>
    <row r="265" spans="1:5" x14ac:dyDescent="0.2">
      <c r="A265" s="35"/>
      <c r="B265" s="35"/>
      <c r="C265" s="35"/>
      <c r="D265" s="35"/>
      <c r="E265" s="35"/>
    </row>
    <row r="266" spans="1:5" x14ac:dyDescent="0.2">
      <c r="A266" s="35"/>
      <c r="B266" s="35"/>
      <c r="C266" s="35"/>
      <c r="D266" s="35"/>
      <c r="E266" s="35"/>
    </row>
    <row r="267" spans="1:5" x14ac:dyDescent="0.2">
      <c r="A267" s="35"/>
      <c r="B267" s="35"/>
      <c r="C267" s="35"/>
      <c r="D267" s="35"/>
      <c r="E267" s="35"/>
    </row>
    <row r="268" spans="1:5" x14ac:dyDescent="0.2">
      <c r="A268" s="35"/>
      <c r="B268" s="35"/>
      <c r="C268" s="35"/>
      <c r="D268" s="35"/>
      <c r="E268" s="35"/>
    </row>
    <row r="269" spans="1:5" x14ac:dyDescent="0.2">
      <c r="A269" s="35"/>
      <c r="B269" s="35"/>
      <c r="C269" s="35"/>
      <c r="D269" s="35"/>
      <c r="E269" s="35"/>
    </row>
    <row r="270" spans="1:5" x14ac:dyDescent="0.2">
      <c r="A270" s="35"/>
      <c r="B270" s="35"/>
      <c r="C270" s="35"/>
      <c r="D270" s="35"/>
      <c r="E270" s="35"/>
    </row>
    <row r="271" spans="1:5" x14ac:dyDescent="0.2">
      <c r="A271" s="35"/>
      <c r="B271" s="35"/>
      <c r="C271" s="35"/>
      <c r="D271" s="35"/>
      <c r="E271" s="35"/>
    </row>
    <row r="272" spans="1:5" x14ac:dyDescent="0.2">
      <c r="A272" s="35"/>
      <c r="B272" s="35"/>
      <c r="C272" s="35"/>
      <c r="D272" s="35"/>
      <c r="E272" s="35"/>
    </row>
    <row r="273" spans="1:5" x14ac:dyDescent="0.2">
      <c r="A273" s="35"/>
      <c r="B273" s="35"/>
      <c r="C273" s="35"/>
      <c r="D273" s="35"/>
      <c r="E273" s="35"/>
    </row>
    <row r="274" spans="1:5" x14ac:dyDescent="0.2">
      <c r="A274" s="35"/>
      <c r="B274" s="35"/>
      <c r="C274" s="35"/>
      <c r="D274" s="35"/>
      <c r="E274" s="35"/>
    </row>
    <row r="275" spans="1:5" x14ac:dyDescent="0.2">
      <c r="A275" s="35"/>
      <c r="B275" s="35"/>
      <c r="C275" s="35"/>
      <c r="D275" s="35"/>
      <c r="E275" s="35"/>
    </row>
    <row r="276" spans="1:5" x14ac:dyDescent="0.2">
      <c r="A276" s="35"/>
      <c r="B276" s="35"/>
      <c r="C276" s="35"/>
      <c r="D276" s="35"/>
      <c r="E276" s="35"/>
    </row>
    <row r="277" spans="1:5" x14ac:dyDescent="0.2">
      <c r="A277" s="35"/>
      <c r="B277" s="35"/>
      <c r="C277" s="35"/>
      <c r="D277" s="35"/>
      <c r="E277" s="35"/>
    </row>
    <row r="278" spans="1: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x14ac:dyDescent="0.2">
      <c r="A282" s="12" t="s">
        <v>94</v>
      </c>
      <c r="B282" s="30">
        <v>0</v>
      </c>
      <c r="C282" s="30">
        <v>23</v>
      </c>
      <c r="D282" s="75">
        <f>SUM(B282+C282)</f>
        <v>23</v>
      </c>
      <c r="E282" s="76">
        <f t="shared" ref="E282:E289" si="6">(D282/D$289)*100</f>
        <v>95.833333333333343</v>
      </c>
    </row>
    <row r="283" spans="1:5" x14ac:dyDescent="0.2">
      <c r="A283" s="31" t="s">
        <v>95</v>
      </c>
      <c r="B283" s="32">
        <v>0</v>
      </c>
      <c r="C283" s="32">
        <v>0</v>
      </c>
      <c r="D283" s="77">
        <f>SUM(B283+C283)</f>
        <v>0</v>
      </c>
      <c r="E283" s="78">
        <f t="shared" si="6"/>
        <v>0</v>
      </c>
    </row>
    <row r="284" spans="1:5" x14ac:dyDescent="0.2">
      <c r="A284" s="20" t="s">
        <v>96</v>
      </c>
      <c r="B284" s="30">
        <v>0</v>
      </c>
      <c r="C284" s="30">
        <v>0</v>
      </c>
      <c r="D284" s="75">
        <f>SUM(B284:C284)</f>
        <v>0</v>
      </c>
      <c r="E284" s="76">
        <f t="shared" si="6"/>
        <v>0</v>
      </c>
    </row>
    <row r="285" spans="1:5" x14ac:dyDescent="0.2">
      <c r="A285" s="31" t="s">
        <v>97</v>
      </c>
      <c r="B285" s="32">
        <v>0</v>
      </c>
      <c r="C285" s="32">
        <v>1</v>
      </c>
      <c r="D285" s="77">
        <v>1</v>
      </c>
      <c r="E285" s="78">
        <f t="shared" si="6"/>
        <v>4.1666666666666661</v>
      </c>
    </row>
    <row r="286" spans="1:5" x14ac:dyDescent="0.2">
      <c r="A286" s="12" t="s">
        <v>98</v>
      </c>
      <c r="B286" s="30">
        <v>0</v>
      </c>
      <c r="C286" s="30">
        <v>0</v>
      </c>
      <c r="D286" s="75">
        <v>0</v>
      </c>
      <c r="E286" s="76">
        <f t="shared" si="6"/>
        <v>0</v>
      </c>
    </row>
    <row r="287" spans="1:5" x14ac:dyDescent="0.2">
      <c r="A287" s="31" t="s">
        <v>99</v>
      </c>
      <c r="B287" s="32">
        <v>0</v>
      </c>
      <c r="C287" s="32">
        <v>0</v>
      </c>
      <c r="D287" s="77">
        <f>SUM(B287:C287)</f>
        <v>0</v>
      </c>
      <c r="E287" s="78">
        <f t="shared" si="6"/>
        <v>0</v>
      </c>
    </row>
    <row r="288" spans="1:5" ht="13.5" thickBot="1" x14ac:dyDescent="0.25">
      <c r="A288" s="69" t="s">
        <v>100</v>
      </c>
      <c r="B288" s="30">
        <v>0</v>
      </c>
      <c r="C288" s="30">
        <v>0</v>
      </c>
      <c r="D288" s="75">
        <f>SUM(B288:C288)</f>
        <v>0</v>
      </c>
      <c r="E288" s="79">
        <f t="shared" si="6"/>
        <v>0</v>
      </c>
    </row>
    <row r="289" spans="1:5" ht="13.5" thickBot="1" x14ac:dyDescent="0.25">
      <c r="A289" s="5" t="s">
        <v>7</v>
      </c>
      <c r="B289" s="6">
        <f>SUM(B282:B288)</f>
        <v>0</v>
      </c>
      <c r="C289" s="6">
        <f>SUM(C282:C288)</f>
        <v>24</v>
      </c>
      <c r="D289" s="6">
        <f>SUM(D282:D288)</f>
        <v>24</v>
      </c>
      <c r="E289" s="16">
        <f t="shared" si="6"/>
        <v>100</v>
      </c>
    </row>
    <row r="290" spans="1:5" x14ac:dyDescent="0.2">
      <c r="A290" s="88" t="s">
        <v>101</v>
      </c>
      <c r="B290" s="88"/>
      <c r="C290" s="88"/>
      <c r="D290" s="88"/>
      <c r="E290" s="88"/>
    </row>
    <row r="291" spans="1:5" x14ac:dyDescent="0.2">
      <c r="A291" s="74"/>
      <c r="B291" s="74"/>
      <c r="C291" s="74"/>
      <c r="D291" s="74"/>
      <c r="E291" s="74"/>
    </row>
    <row r="292" spans="1:5" ht="36.75" customHeight="1" x14ac:dyDescent="0.2">
      <c r="A292" s="74"/>
      <c r="B292" s="74"/>
      <c r="C292" s="74"/>
      <c r="D292" s="74"/>
      <c r="E292" s="74"/>
    </row>
    <row r="293" spans="1:5" x14ac:dyDescent="0.2">
      <c r="A293" s="74"/>
      <c r="B293" s="74"/>
      <c r="C293" s="74"/>
      <c r="D293" s="74"/>
      <c r="E293" s="74"/>
    </row>
    <row r="294" spans="1:5" x14ac:dyDescent="0.2">
      <c r="A294" s="74"/>
      <c r="B294" s="74"/>
      <c r="C294" s="74"/>
      <c r="D294" s="74"/>
      <c r="E294" s="74"/>
    </row>
    <row r="295" spans="1:5" x14ac:dyDescent="0.2">
      <c r="A295" s="74"/>
      <c r="B295" s="74"/>
      <c r="C295" s="74"/>
      <c r="D295" s="74"/>
      <c r="E295" s="74"/>
    </row>
    <row r="296" spans="1:5" x14ac:dyDescent="0.2">
      <c r="A296" s="74"/>
      <c r="B296" s="74"/>
      <c r="C296" s="74"/>
      <c r="D296" s="74"/>
      <c r="E296" s="74"/>
    </row>
    <row r="297" spans="1:5" x14ac:dyDescent="0.2">
      <c r="A297" s="74"/>
      <c r="B297" s="74"/>
      <c r="C297" s="74"/>
      <c r="D297" s="74"/>
      <c r="E297" s="74"/>
    </row>
    <row r="298" spans="1:5" x14ac:dyDescent="0.2">
      <c r="A298" s="74"/>
      <c r="B298" s="74"/>
      <c r="C298" s="74"/>
      <c r="D298" s="74"/>
      <c r="E298" s="74"/>
    </row>
    <row r="299" spans="1:5" x14ac:dyDescent="0.2">
      <c r="A299" s="74"/>
      <c r="B299" s="74"/>
      <c r="C299" s="74"/>
      <c r="D299" s="74"/>
      <c r="E299" s="74"/>
    </row>
    <row r="300" spans="1:5" x14ac:dyDescent="0.2">
      <c r="A300" s="74"/>
      <c r="B300" s="74"/>
      <c r="C300" s="74"/>
      <c r="D300" s="74"/>
      <c r="E300" s="74"/>
    </row>
    <row r="301" spans="1:5" x14ac:dyDescent="0.2">
      <c r="A301" s="74"/>
      <c r="B301" s="74"/>
      <c r="C301" s="74"/>
      <c r="D301" s="74"/>
      <c r="E301" s="74"/>
    </row>
    <row r="302" spans="1:5" x14ac:dyDescent="0.2">
      <c r="A302" s="74"/>
      <c r="B302" s="74"/>
      <c r="C302" s="74"/>
      <c r="D302" s="74"/>
      <c r="E302" s="74"/>
    </row>
    <row r="303" spans="1:5" x14ac:dyDescent="0.2">
      <c r="A303" s="74"/>
      <c r="B303" s="74"/>
      <c r="C303" s="74"/>
      <c r="D303" s="74"/>
      <c r="E303" s="74"/>
    </row>
    <row r="304" spans="1:5" x14ac:dyDescent="0.2">
      <c r="A304" s="74"/>
      <c r="B304" s="74"/>
      <c r="C304" s="74"/>
      <c r="D304" s="74"/>
      <c r="E304" s="74"/>
    </row>
    <row r="305" spans="1:5" x14ac:dyDescent="0.2">
      <c r="A305" s="74"/>
      <c r="B305" s="74"/>
      <c r="C305" s="74"/>
      <c r="D305" s="74"/>
      <c r="E305" s="74"/>
    </row>
    <row r="306" spans="1:5" x14ac:dyDescent="0.2"/>
    <row r="307" spans="1:5" x14ac:dyDescent="0.2"/>
    <row r="308" spans="1:5" x14ac:dyDescent="0.2"/>
    <row r="309" spans="1:5" x14ac:dyDescent="0.2"/>
    <row r="310" spans="1:5" x14ac:dyDescent="0.2"/>
    <row r="311" spans="1:5" x14ac:dyDescent="0.2"/>
    <row r="312" spans="1:5" x14ac:dyDescent="0.2"/>
    <row r="313" spans="1:5" x14ac:dyDescent="0.2"/>
    <row r="314" spans="1:5" x14ac:dyDescent="0.2"/>
    <row r="315" spans="1:5" x14ac:dyDescent="0.2"/>
    <row r="316" spans="1:5" x14ac:dyDescent="0.2"/>
    <row r="317" spans="1:5" x14ac:dyDescent="0.2"/>
    <row r="318" spans="1: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abSelected="1" topLeftCell="A298" workbookViewId="0">
      <selection activeCell="D283" sqref="D283"/>
    </sheetView>
  </sheetViews>
  <sheetFormatPr baseColWidth="10" defaultColWidth="0" defaultRowHeight="12.75" zeroHeight="1" x14ac:dyDescent="0.2"/>
  <cols>
    <col min="1" max="1" width="32.28515625" style="2" customWidth="1"/>
    <col min="2" max="4" width="12.5703125" style="2" customWidth="1"/>
    <col min="5" max="5" width="12.140625" style="2" customWidth="1"/>
    <col min="6" max="6" width="6.140625" style="2" hidden="1" customWidth="1"/>
    <col min="7" max="14" width="0" style="2" hidden="1" customWidth="1"/>
    <col min="15" max="16384" width="11.42578125" style="2" hidden="1"/>
  </cols>
  <sheetData>
    <row r="1" spans="1:13" ht="15.75" x14ac:dyDescent="0.2">
      <c r="A1" s="1" t="s">
        <v>0</v>
      </c>
    </row>
    <row r="2" spans="1:13" x14ac:dyDescent="0.2">
      <c r="A2" s="3"/>
    </row>
    <row r="3" spans="1:13" x14ac:dyDescent="0.2">
      <c r="A3" s="3"/>
    </row>
    <row r="4" spans="1:13" ht="15.75" customHeight="1" x14ac:dyDescent="0.2">
      <c r="A4" s="97" t="s">
        <v>1</v>
      </c>
      <c r="B4" s="97"/>
      <c r="C4" s="97"/>
      <c r="D4" s="97"/>
      <c r="E4" s="97"/>
    </row>
    <row r="5" spans="1:13" ht="46.5" customHeight="1" x14ac:dyDescent="0.2">
      <c r="A5" s="92" t="s">
        <v>2</v>
      </c>
      <c r="B5" s="92"/>
      <c r="C5" s="92"/>
      <c r="D5" s="92"/>
      <c r="E5" s="92"/>
    </row>
    <row r="6" spans="1:13" ht="27.6" customHeight="1" x14ac:dyDescent="0.2">
      <c r="A6" s="93" t="s">
        <v>3</v>
      </c>
      <c r="B6" s="93"/>
      <c r="C6" s="93"/>
      <c r="D6" s="93"/>
      <c r="E6" s="93"/>
    </row>
    <row r="7" spans="1:13" ht="16.5" thickBot="1" x14ac:dyDescent="0.25">
      <c r="A7" s="4"/>
    </row>
    <row r="8" spans="1:13" ht="13.5" thickBot="1" x14ac:dyDescent="0.25">
      <c r="A8" s="5" t="s">
        <v>4</v>
      </c>
      <c r="B8" s="6" t="s">
        <v>5</v>
      </c>
      <c r="C8" s="6" t="s">
        <v>6</v>
      </c>
      <c r="D8" s="6" t="s">
        <v>7</v>
      </c>
      <c r="E8" s="7" t="s">
        <v>8</v>
      </c>
    </row>
    <row r="9" spans="1:13" x14ac:dyDescent="0.2">
      <c r="A9" s="8" t="s">
        <v>9</v>
      </c>
      <c r="B9" s="9">
        <v>16</v>
      </c>
      <c r="C9" s="9">
        <v>117</v>
      </c>
      <c r="D9" s="9">
        <f>SUM(B9:C9)</f>
        <v>133</v>
      </c>
      <c r="E9" s="80">
        <f>(D9/D12)</f>
        <v>0.56837606837606836</v>
      </c>
      <c r="G9" s="11"/>
    </row>
    <row r="10" spans="1:13" x14ac:dyDescent="0.2">
      <c r="A10" s="12" t="s">
        <v>10</v>
      </c>
      <c r="B10" s="9">
        <v>5</v>
      </c>
      <c r="C10" s="9">
        <v>96</v>
      </c>
      <c r="D10" s="9">
        <f>SUM(B10:C10)</f>
        <v>101</v>
      </c>
      <c r="E10" s="80">
        <f>(D10/D12)</f>
        <v>0.43162393162393164</v>
      </c>
      <c r="G10" s="11"/>
      <c r="L10" s="15"/>
      <c r="M10" s="11"/>
    </row>
    <row r="11" spans="1:13" ht="13.5" thickBot="1" x14ac:dyDescent="0.25">
      <c r="A11" s="12" t="s">
        <v>11</v>
      </c>
      <c r="B11" s="9">
        <f>MAY!B11+Jun!B11+JUL!B11+Agosto!B11+Sep!B11</f>
        <v>0</v>
      </c>
      <c r="C11" s="9">
        <f>MAY!C11+Jun!C11+JUL!C11+Agosto!C11+Sep!C11</f>
        <v>0</v>
      </c>
      <c r="D11" s="9">
        <f>SUM(B11:C11)</f>
        <v>0</v>
      </c>
      <c r="E11" s="80">
        <f>(D11/D12)</f>
        <v>0</v>
      </c>
      <c r="L11" s="15"/>
      <c r="M11" s="11"/>
    </row>
    <row r="12" spans="1:13" ht="13.5" thickBot="1" x14ac:dyDescent="0.25">
      <c r="A12" s="5" t="s">
        <v>7</v>
      </c>
      <c r="B12" s="6">
        <f>SUM(B9:B11)</f>
        <v>21</v>
      </c>
      <c r="C12" s="6">
        <f>SUM(C9:C11)</f>
        <v>213</v>
      </c>
      <c r="D12" s="6">
        <f>SUM(D9:D11)</f>
        <v>234</v>
      </c>
      <c r="E12" s="81">
        <f>SUM(E9:E11)</f>
        <v>1</v>
      </c>
      <c r="L12" s="15"/>
      <c r="M12" s="11"/>
    </row>
    <row r="13" spans="1:13" x14ac:dyDescent="0.2">
      <c r="A13" s="98" t="s">
        <v>12</v>
      </c>
      <c r="B13" s="98"/>
      <c r="C13" s="98"/>
      <c r="D13" s="98"/>
      <c r="E13" s="98"/>
      <c r="L13" s="15"/>
      <c r="M13" s="11"/>
    </row>
    <row r="14" spans="1:13" x14ac:dyDescent="0.2">
      <c r="A14" s="17"/>
      <c r="B14" s="17"/>
      <c r="C14" s="17"/>
      <c r="D14" s="17" t="s">
        <v>13</v>
      </c>
      <c r="E14" s="17"/>
      <c r="L14" s="15"/>
      <c r="M14" s="11"/>
    </row>
    <row r="15" spans="1:13" x14ac:dyDescent="0.2">
      <c r="A15" s="17"/>
      <c r="B15" s="17"/>
      <c r="C15" s="17"/>
      <c r="D15" s="17"/>
      <c r="E15" s="17"/>
      <c r="L15" s="15"/>
      <c r="M15" s="11"/>
    </row>
    <row r="16" spans="1:13" x14ac:dyDescent="0.2">
      <c r="A16" s="17"/>
      <c r="B16" s="17"/>
      <c r="C16" s="17"/>
      <c r="D16" s="17"/>
      <c r="E16" s="17"/>
      <c r="L16" s="15"/>
      <c r="M16" s="11"/>
    </row>
    <row r="17" spans="1:13" x14ac:dyDescent="0.2">
      <c r="A17" s="17"/>
      <c r="B17" s="17"/>
      <c r="C17" s="17"/>
      <c r="D17" s="17"/>
      <c r="E17" s="17"/>
      <c r="L17" s="15"/>
      <c r="M17" s="11"/>
    </row>
    <row r="18" spans="1:13" x14ac:dyDescent="0.2">
      <c r="A18" s="17"/>
      <c r="B18" s="17"/>
      <c r="C18" s="17"/>
      <c r="D18" s="17"/>
      <c r="E18" s="17"/>
      <c r="L18" s="15"/>
      <c r="M18" s="11"/>
    </row>
    <row r="19" spans="1:13" x14ac:dyDescent="0.2">
      <c r="A19" s="17"/>
      <c r="B19" s="17"/>
      <c r="C19" s="17"/>
      <c r="D19" s="17"/>
      <c r="E19" s="17"/>
      <c r="L19" s="15"/>
      <c r="M19" s="11"/>
    </row>
    <row r="20" spans="1:13" x14ac:dyDescent="0.2">
      <c r="A20" s="17"/>
      <c r="B20" s="17"/>
      <c r="C20" s="17"/>
      <c r="D20" s="17"/>
      <c r="E20" s="17"/>
      <c r="L20" s="15"/>
      <c r="M20" s="11"/>
    </row>
    <row r="21" spans="1:13" x14ac:dyDescent="0.2">
      <c r="A21" s="17"/>
      <c r="B21" s="17"/>
      <c r="C21" s="17"/>
      <c r="D21" s="17"/>
      <c r="E21" s="17"/>
      <c r="L21" s="15"/>
      <c r="M21" s="11"/>
    </row>
    <row r="22" spans="1:13" x14ac:dyDescent="0.2">
      <c r="A22" s="17"/>
      <c r="B22" s="17"/>
      <c r="C22" s="17"/>
      <c r="D22" s="17"/>
      <c r="E22" s="17"/>
      <c r="L22" s="15"/>
      <c r="M22" s="11"/>
    </row>
    <row r="23" spans="1:13" x14ac:dyDescent="0.2">
      <c r="A23" s="17"/>
      <c r="B23" s="17"/>
      <c r="C23" s="17"/>
      <c r="D23" s="17"/>
      <c r="E23" s="17"/>
      <c r="L23" s="15"/>
      <c r="M23" s="11"/>
    </row>
    <row r="24" spans="1:13" x14ac:dyDescent="0.2">
      <c r="A24" s="17"/>
      <c r="B24" s="17"/>
      <c r="C24" s="17"/>
      <c r="D24" s="17"/>
      <c r="L24" s="15"/>
      <c r="M24" s="11"/>
    </row>
    <row r="25" spans="1:13" x14ac:dyDescent="0.2">
      <c r="A25" s="17"/>
      <c r="B25" s="17"/>
      <c r="C25" s="17"/>
      <c r="D25" s="17"/>
      <c r="E25" s="17"/>
      <c r="L25" s="15"/>
      <c r="M25" s="11"/>
    </row>
    <row r="26" spans="1:13" x14ac:dyDescent="0.2">
      <c r="A26" s="17"/>
      <c r="B26" s="17"/>
      <c r="C26" s="17"/>
      <c r="D26" s="17"/>
      <c r="E26" s="17"/>
      <c r="L26" s="15"/>
      <c r="M26" s="11"/>
    </row>
    <row r="27" spans="1:13" x14ac:dyDescent="0.2">
      <c r="A27" s="17"/>
      <c r="B27" s="17"/>
      <c r="C27" s="17"/>
      <c r="D27" s="17"/>
      <c r="E27" s="17"/>
      <c r="L27" s="15"/>
      <c r="M27" s="11"/>
    </row>
    <row r="28" spans="1:13" x14ac:dyDescent="0.2">
      <c r="A28" s="17"/>
      <c r="B28" s="17"/>
      <c r="C28" s="17"/>
      <c r="D28" s="17"/>
      <c r="E28" s="17"/>
      <c r="L28" s="15"/>
      <c r="M28" s="11"/>
    </row>
    <row r="29" spans="1:13" x14ac:dyDescent="0.2">
      <c r="L29" s="15"/>
      <c r="M29" s="11"/>
    </row>
    <row r="30" spans="1:13" ht="44.45" customHeight="1" x14ac:dyDescent="0.2">
      <c r="A30" s="92" t="s">
        <v>14</v>
      </c>
      <c r="B30" s="92"/>
      <c r="C30" s="92"/>
      <c r="D30" s="92"/>
      <c r="E30" s="92"/>
      <c r="L30" s="15"/>
      <c r="M30" s="11"/>
    </row>
    <row r="31" spans="1:13" ht="13.5" thickBot="1" x14ac:dyDescent="0.25">
      <c r="L31" s="15"/>
      <c r="M31" s="11"/>
    </row>
    <row r="32" spans="1:13" ht="13.5" thickBot="1" x14ac:dyDescent="0.25">
      <c r="A32" s="5" t="s">
        <v>15</v>
      </c>
      <c r="B32" s="6" t="s">
        <v>5</v>
      </c>
      <c r="C32" s="6" t="s">
        <v>6</v>
      </c>
      <c r="D32" s="6" t="s">
        <v>7</v>
      </c>
      <c r="E32" s="7" t="s">
        <v>8</v>
      </c>
      <c r="L32" s="15"/>
      <c r="M32" s="11"/>
    </row>
    <row r="33" spans="1:14" x14ac:dyDescent="0.2">
      <c r="A33" s="18" t="s">
        <v>16</v>
      </c>
      <c r="B33" s="9">
        <v>16</v>
      </c>
      <c r="C33" s="9">
        <v>117</v>
      </c>
      <c r="D33" s="9">
        <f>SUM(B33:C33)</f>
        <v>133</v>
      </c>
      <c r="E33" s="82">
        <f>D33/D37</f>
        <v>0.54732510288065839</v>
      </c>
      <c r="L33" s="15"/>
      <c r="M33" s="11"/>
    </row>
    <row r="34" spans="1:14" x14ac:dyDescent="0.2">
      <c r="A34" s="20" t="s">
        <v>17</v>
      </c>
      <c r="B34" s="9">
        <v>5</v>
      </c>
      <c r="C34" s="9">
        <v>96</v>
      </c>
      <c r="D34" s="9">
        <f>SUM(B34:C34)</f>
        <v>101</v>
      </c>
      <c r="E34" s="82">
        <f>D34/D37</f>
        <v>0.41563786008230452</v>
      </c>
    </row>
    <row r="35" spans="1:14" x14ac:dyDescent="0.2">
      <c r="A35" s="18" t="s">
        <v>18</v>
      </c>
      <c r="B35" s="9">
        <f>MAY!B35+Jun!B35+JUL!B35+Agosto!B35+Sep!B35</f>
        <v>0</v>
      </c>
      <c r="C35" s="9">
        <f>MAY!C35+Jun!C35+JUL!C35+Agosto!C35+Sep!C35</f>
        <v>0</v>
      </c>
      <c r="D35" s="9">
        <f>SUM(B35:C35)</f>
        <v>0</v>
      </c>
      <c r="E35" s="82">
        <f>D35/D37</f>
        <v>0</v>
      </c>
    </row>
    <row r="36" spans="1:14" ht="13.5" thickBot="1" x14ac:dyDescent="0.25">
      <c r="A36" s="22" t="s">
        <v>19</v>
      </c>
      <c r="B36" s="9">
        <f>MAY!B36+Jun!B36+JUL!B36+Agosto!B36+Sep!B36</f>
        <v>0</v>
      </c>
      <c r="C36" s="9">
        <f>MAY!C36+Jun!C36+JUL!C36+Agosto!C36+Sep!C36</f>
        <v>9</v>
      </c>
      <c r="D36" s="9">
        <f>SUM(B36:C36)</f>
        <v>9</v>
      </c>
      <c r="E36" s="82">
        <f>D36/D37</f>
        <v>3.7037037037037035E-2</v>
      </c>
    </row>
    <row r="37" spans="1:14" ht="13.5" thickBot="1" x14ac:dyDescent="0.25">
      <c r="A37" s="5" t="s">
        <v>7</v>
      </c>
      <c r="B37" s="6">
        <f>SUM(B33:B36)</f>
        <v>21</v>
      </c>
      <c r="C37" s="6">
        <f>SUM(C33:C36)</f>
        <v>222</v>
      </c>
      <c r="D37" s="6">
        <f>SUM(D33:D36)</f>
        <v>243</v>
      </c>
      <c r="E37" s="81">
        <f>SUM(E33:E36)</f>
        <v>1</v>
      </c>
    </row>
    <row r="38" spans="1:14" x14ac:dyDescent="0.2">
      <c r="A38" s="24"/>
      <c r="B38" s="25" t="s">
        <v>20</v>
      </c>
      <c r="C38" s="24"/>
      <c r="D38" s="24"/>
      <c r="E38" s="24"/>
      <c r="N38" s="26"/>
    </row>
    <row r="39" spans="1:14" x14ac:dyDescent="0.2">
      <c r="A39" s="24"/>
      <c r="B39" s="25"/>
      <c r="C39" s="24"/>
      <c r="D39" s="24"/>
      <c r="E39" s="24"/>
      <c r="N39" s="26"/>
    </row>
    <row r="40" spans="1:14" x14ac:dyDescent="0.2">
      <c r="A40" s="24"/>
      <c r="B40" s="25"/>
      <c r="C40" s="24"/>
      <c r="D40" s="24"/>
      <c r="E40" s="24"/>
      <c r="N40" s="26"/>
    </row>
    <row r="41" spans="1:14" x14ac:dyDescent="0.2">
      <c r="A41" s="24"/>
      <c r="B41" s="25"/>
      <c r="C41" s="24"/>
      <c r="D41" s="24"/>
      <c r="E41" s="24"/>
      <c r="N41" s="26"/>
    </row>
    <row r="42" spans="1:14" x14ac:dyDescent="0.2">
      <c r="A42" s="24"/>
      <c r="B42" s="25"/>
      <c r="C42" s="24"/>
      <c r="D42" s="24"/>
      <c r="E42" s="24"/>
      <c r="N42" s="26"/>
    </row>
    <row r="43" spans="1:14" x14ac:dyDescent="0.2">
      <c r="A43" s="24"/>
      <c r="B43" s="25"/>
      <c r="C43" s="24"/>
      <c r="D43" s="24"/>
      <c r="E43" s="24"/>
      <c r="N43" s="26"/>
    </row>
    <row r="44" spans="1:14" x14ac:dyDescent="0.2">
      <c r="A44" s="24"/>
      <c r="B44" s="25"/>
      <c r="C44" s="24"/>
      <c r="D44" s="24"/>
      <c r="E44" s="24"/>
      <c r="N44" s="26"/>
    </row>
    <row r="45" spans="1:14" x14ac:dyDescent="0.2">
      <c r="A45" s="24"/>
      <c r="B45" s="25"/>
      <c r="C45" s="24"/>
      <c r="D45" s="24"/>
      <c r="E45" s="24"/>
      <c r="N45" s="26"/>
    </row>
    <row r="46" spans="1:14" x14ac:dyDescent="0.2">
      <c r="A46" s="24"/>
      <c r="B46" s="25"/>
      <c r="C46" s="24"/>
      <c r="D46" s="24"/>
      <c r="E46" s="24"/>
      <c r="N46" s="26"/>
    </row>
    <row r="47" spans="1:14" ht="12.75" customHeight="1" x14ac:dyDescent="0.2">
      <c r="A47" s="24"/>
      <c r="B47" s="25"/>
      <c r="C47" s="24"/>
      <c r="D47" s="24"/>
      <c r="E47" s="24"/>
      <c r="N47" s="26"/>
    </row>
    <row r="48" spans="1:14" ht="12.75" customHeight="1" x14ac:dyDescent="0.2">
      <c r="A48" s="24"/>
      <c r="B48" s="25"/>
      <c r="C48" s="24"/>
      <c r="D48" s="24"/>
      <c r="E48" s="24"/>
      <c r="N48" s="26"/>
    </row>
    <row r="49" spans="1:14" ht="12.75" customHeight="1" x14ac:dyDescent="0.2">
      <c r="A49" s="24"/>
      <c r="B49" s="25"/>
      <c r="C49" s="24"/>
      <c r="D49" s="24"/>
      <c r="E49" s="24"/>
      <c r="N49" s="26"/>
    </row>
    <row r="50" spans="1:14" ht="12.75" customHeight="1" x14ac:dyDescent="0.2">
      <c r="A50" s="24"/>
      <c r="B50" s="25"/>
      <c r="C50" s="24"/>
      <c r="D50" s="24"/>
      <c r="E50" s="24"/>
      <c r="N50" s="26"/>
    </row>
    <row r="51" spans="1:14" ht="12.75" customHeight="1" x14ac:dyDescent="0.2">
      <c r="A51" s="24"/>
      <c r="B51" s="25"/>
      <c r="C51" s="24"/>
      <c r="D51" s="24"/>
      <c r="E51" s="24"/>
      <c r="N51" s="26"/>
    </row>
    <row r="52" spans="1:14" ht="12.75" customHeight="1" x14ac:dyDescent="0.2">
      <c r="A52" s="24"/>
      <c r="B52" s="25"/>
      <c r="C52" s="24"/>
      <c r="D52" s="24"/>
      <c r="E52" s="24"/>
      <c r="N52" s="26"/>
    </row>
    <row r="53" spans="1:14" ht="12.75" customHeight="1" x14ac:dyDescent="0.2">
      <c r="A53" s="24"/>
      <c r="B53" s="25"/>
      <c r="C53" s="24"/>
      <c r="D53" s="24"/>
      <c r="E53" s="24"/>
      <c r="N53" s="26"/>
    </row>
    <row r="54" spans="1:14" ht="12.75" customHeight="1" x14ac:dyDescent="0.2">
      <c r="A54" s="24"/>
      <c r="B54" s="25"/>
      <c r="C54" s="24"/>
      <c r="D54" s="24"/>
      <c r="E54" s="24"/>
      <c r="N54" s="26"/>
    </row>
    <row r="55" spans="1:14" ht="34.15" customHeight="1" x14ac:dyDescent="0.2">
      <c r="A55" s="96" t="s">
        <v>21</v>
      </c>
      <c r="B55" s="96"/>
      <c r="C55" s="96"/>
      <c r="D55" s="96"/>
      <c r="E55" s="96"/>
      <c r="N55" s="26"/>
    </row>
    <row r="56" spans="1:14" x14ac:dyDescent="0.2">
      <c r="A56" s="27"/>
      <c r="B56" s="27"/>
      <c r="C56" s="27"/>
      <c r="D56" s="27"/>
      <c r="E56" s="27"/>
      <c r="F56" s="28"/>
      <c r="G56" s="28"/>
      <c r="H56" s="29"/>
    </row>
    <row r="57" spans="1:14" ht="13.5" thickBot="1" x14ac:dyDescent="0.25">
      <c r="F57" s="28"/>
      <c r="G57" s="28"/>
      <c r="H57" s="29"/>
    </row>
    <row r="58" spans="1:14" ht="13.5" thickBot="1" x14ac:dyDescent="0.25">
      <c r="A58" s="5" t="s">
        <v>22</v>
      </c>
      <c r="B58" s="6" t="s">
        <v>5</v>
      </c>
      <c r="C58" s="6" t="s">
        <v>6</v>
      </c>
      <c r="D58" s="6" t="s">
        <v>7</v>
      </c>
      <c r="E58" s="7" t="s">
        <v>8</v>
      </c>
      <c r="F58" s="28"/>
      <c r="G58" s="28"/>
      <c r="H58" s="29"/>
    </row>
    <row r="59" spans="1:14" x14ac:dyDescent="0.2">
      <c r="A59" s="12" t="s">
        <v>23</v>
      </c>
      <c r="B59" s="30">
        <v>1</v>
      </c>
      <c r="C59" s="30">
        <v>4</v>
      </c>
      <c r="D59" s="13">
        <f>SUM(B59:C59)</f>
        <v>5</v>
      </c>
      <c r="E59" s="83">
        <f>(D59/D$65)</f>
        <v>2.2727272727272728E-2</v>
      </c>
      <c r="F59" s="28"/>
      <c r="G59" s="28"/>
      <c r="H59" s="29"/>
    </row>
    <row r="60" spans="1:14" x14ac:dyDescent="0.2">
      <c r="A60" s="31" t="s">
        <v>24</v>
      </c>
      <c r="B60" s="30">
        <v>15</v>
      </c>
      <c r="C60" s="30">
        <v>63</v>
      </c>
      <c r="D60" s="13">
        <f t="shared" ref="D60:D64" si="0">SUM(B60:C60)</f>
        <v>78</v>
      </c>
      <c r="E60" s="83">
        <f t="shared" ref="E60:E64" si="1">(D60/D$65)</f>
        <v>0.35454545454545455</v>
      </c>
      <c r="F60" s="28"/>
      <c r="G60" s="28"/>
      <c r="H60" s="29"/>
    </row>
    <row r="61" spans="1:14" x14ac:dyDescent="0.2">
      <c r="A61" s="12" t="s">
        <v>25</v>
      </c>
      <c r="B61" s="30">
        <f>MAY!B61+Jun!B61+JUL!B61+Agosto!B61+Sep!B61</f>
        <v>3</v>
      </c>
      <c r="C61" s="30">
        <v>94</v>
      </c>
      <c r="D61" s="13">
        <f t="shared" si="0"/>
        <v>97</v>
      </c>
      <c r="E61" s="83">
        <f t="shared" si="1"/>
        <v>0.44090909090909092</v>
      </c>
      <c r="F61" s="28"/>
      <c r="G61" s="28"/>
      <c r="H61" s="29"/>
    </row>
    <row r="62" spans="1:14" x14ac:dyDescent="0.2">
      <c r="A62" s="31" t="s">
        <v>26</v>
      </c>
      <c r="B62" s="30">
        <f>MAY!B62+Jun!B62+JUL!B62+Agosto!B62+Sep!B62</f>
        <v>2</v>
      </c>
      <c r="C62" s="30">
        <v>36</v>
      </c>
      <c r="D62" s="13">
        <f t="shared" si="0"/>
        <v>38</v>
      </c>
      <c r="E62" s="83">
        <f t="shared" si="1"/>
        <v>0.17272727272727273</v>
      </c>
      <c r="F62" s="28"/>
      <c r="G62" s="28"/>
      <c r="H62" s="29"/>
    </row>
    <row r="63" spans="1:14" x14ac:dyDescent="0.2">
      <c r="A63" s="12" t="s">
        <v>27</v>
      </c>
      <c r="B63" s="30">
        <f>MAY!B63+Jun!B63+JUL!B63+Agosto!B63+Sep!B63</f>
        <v>0</v>
      </c>
      <c r="C63" s="30">
        <f>MAY!C63+Jun!C63+JUL!C63+Agosto!C63+Sep!C63</f>
        <v>2</v>
      </c>
      <c r="D63" s="13">
        <f t="shared" si="0"/>
        <v>2</v>
      </c>
      <c r="E63" s="83">
        <f t="shared" si="1"/>
        <v>9.0909090909090905E-3</v>
      </c>
      <c r="F63" s="28"/>
      <c r="G63" s="28"/>
      <c r="H63" s="29"/>
    </row>
    <row r="64" spans="1:14" ht="13.5" thickBot="1" x14ac:dyDescent="0.25">
      <c r="A64" s="31" t="s">
        <v>28</v>
      </c>
      <c r="B64" s="30">
        <f>MAY!B64+Jun!B64+JUL!B64+Agosto!B64+Sep!B64</f>
        <v>0</v>
      </c>
      <c r="C64" s="30">
        <f>MAY!C64+Jun!C64+JUL!C64+Agosto!C64+Sep!C64</f>
        <v>0</v>
      </c>
      <c r="D64" s="13">
        <f t="shared" si="0"/>
        <v>0</v>
      </c>
      <c r="E64" s="83">
        <f t="shared" si="1"/>
        <v>0</v>
      </c>
      <c r="F64" s="28"/>
      <c r="G64" s="28"/>
      <c r="H64" s="29"/>
    </row>
    <row r="65" spans="1:14" ht="13.5" thickBot="1" x14ac:dyDescent="0.25">
      <c r="A65" s="5" t="s">
        <v>7</v>
      </c>
      <c r="B65" s="6">
        <f>SUM(B59:B64)</f>
        <v>21</v>
      </c>
      <c r="C65" s="6">
        <f>SUM(C59:C64)</f>
        <v>199</v>
      </c>
      <c r="D65" s="6">
        <f>SUM(D59:D64)</f>
        <v>220</v>
      </c>
      <c r="E65" s="81">
        <f>SUM(E59:E64)</f>
        <v>0.99999999999999989</v>
      </c>
      <c r="F65" s="28"/>
      <c r="G65" s="28"/>
      <c r="H65" s="29"/>
    </row>
    <row r="66" spans="1:14" x14ac:dyDescent="0.2">
      <c r="A66" s="91" t="s">
        <v>29</v>
      </c>
      <c r="B66" s="91"/>
      <c r="C66" s="91"/>
      <c r="D66" s="91"/>
      <c r="E66" s="91"/>
      <c r="F66" s="28"/>
      <c r="G66" s="28"/>
      <c r="H66" s="29"/>
    </row>
    <row r="67" spans="1:14" x14ac:dyDescent="0.2">
      <c r="A67" s="35"/>
      <c r="B67" s="35"/>
      <c r="C67" s="35"/>
      <c r="D67" s="35"/>
      <c r="E67" s="35"/>
      <c r="F67" s="28"/>
      <c r="G67" s="28"/>
      <c r="H67" s="29"/>
    </row>
    <row r="68" spans="1:14" x14ac:dyDescent="0.2">
      <c r="A68" s="35"/>
      <c r="B68" s="35"/>
      <c r="C68" s="35"/>
      <c r="D68" s="35"/>
      <c r="E68" s="35"/>
      <c r="F68" s="28"/>
      <c r="G68" s="28"/>
      <c r="H68" s="29"/>
    </row>
    <row r="69" spans="1:14" x14ac:dyDescent="0.2">
      <c r="A69" s="27"/>
      <c r="B69" s="27"/>
      <c r="C69" s="27"/>
      <c r="D69" s="27"/>
      <c r="E69" s="27"/>
      <c r="F69" s="28"/>
      <c r="G69" s="28"/>
      <c r="H69" s="29"/>
    </row>
    <row r="70" spans="1:14" x14ac:dyDescent="0.2">
      <c r="A70" s="27"/>
      <c r="B70" s="27"/>
      <c r="C70" s="27"/>
      <c r="D70" s="27"/>
      <c r="E70" s="27"/>
      <c r="F70" s="28"/>
      <c r="G70" s="28"/>
      <c r="H70" s="29"/>
    </row>
    <row r="71" spans="1:14" x14ac:dyDescent="0.2">
      <c r="A71" s="27"/>
      <c r="B71" s="27"/>
      <c r="C71" s="27"/>
      <c r="D71" s="27"/>
      <c r="E71" s="27"/>
      <c r="F71" s="28"/>
      <c r="G71" s="28"/>
      <c r="H71" s="29"/>
    </row>
    <row r="72" spans="1:14" ht="29.25" customHeight="1" x14ac:dyDescent="0.2">
      <c r="F72" s="28"/>
      <c r="G72" s="28"/>
      <c r="H72" s="29"/>
    </row>
    <row r="73" spans="1:14" x14ac:dyDescent="0.2">
      <c r="F73" s="28"/>
      <c r="G73" s="28"/>
      <c r="H73" s="29"/>
    </row>
    <row r="74" spans="1:14" x14ac:dyDescent="0.2">
      <c r="F74" s="28"/>
      <c r="G74" s="28"/>
      <c r="H74" s="29"/>
    </row>
    <row r="75" spans="1:14" x14ac:dyDescent="0.2">
      <c r="F75" s="28"/>
      <c r="G75" s="28"/>
      <c r="H75" s="29"/>
    </row>
    <row r="76" spans="1:14" x14ac:dyDescent="0.2">
      <c r="F76" s="28"/>
      <c r="G76" s="28"/>
      <c r="H76" s="29"/>
    </row>
    <row r="77" spans="1:14" x14ac:dyDescent="0.2">
      <c r="F77" s="28"/>
      <c r="G77" s="28"/>
      <c r="H77" s="29"/>
    </row>
    <row r="78" spans="1:14" x14ac:dyDescent="0.2">
      <c r="F78" s="28"/>
      <c r="G78" s="29"/>
      <c r="H78" s="29"/>
      <c r="M78" s="11"/>
      <c r="N78" s="11"/>
    </row>
    <row r="79" spans="1:14" x14ac:dyDescent="0.2">
      <c r="F79" s="28"/>
      <c r="G79" s="29"/>
      <c r="H79" s="29"/>
      <c r="K79" s="11"/>
      <c r="L79" s="11"/>
      <c r="M79" s="11"/>
      <c r="N79" s="11"/>
    </row>
    <row r="80" spans="1:14" x14ac:dyDescent="0.2">
      <c r="K80" s="11"/>
      <c r="L80" s="11"/>
    </row>
    <row r="81" spans="1:14" x14ac:dyDescent="0.2">
      <c r="K81" s="11"/>
      <c r="L81" s="11"/>
    </row>
    <row r="82" spans="1:14" x14ac:dyDescent="0.2">
      <c r="K82" s="11"/>
      <c r="L82" s="11"/>
      <c r="N82" s="2">
        <f>SUM(N78:N81)</f>
        <v>0</v>
      </c>
    </row>
    <row r="83" spans="1:14" x14ac:dyDescent="0.2">
      <c r="K83" s="11"/>
      <c r="L83" s="11"/>
    </row>
    <row r="84" spans="1:14" x14ac:dyDescent="0.2">
      <c r="K84" s="11"/>
      <c r="L84" s="11"/>
    </row>
    <row r="85" spans="1:14" x14ac:dyDescent="0.2">
      <c r="A85" s="35"/>
      <c r="B85" s="35"/>
      <c r="C85" s="35"/>
      <c r="D85" s="35"/>
      <c r="E85" s="35"/>
      <c r="K85" s="11"/>
      <c r="L85" s="11"/>
    </row>
    <row r="86" spans="1:14" ht="15.75" customHeight="1" x14ac:dyDescent="0.2">
      <c r="A86" s="92" t="s">
        <v>30</v>
      </c>
      <c r="B86" s="92"/>
      <c r="C86" s="92"/>
      <c r="D86" s="92"/>
      <c r="E86" s="92"/>
      <c r="K86" s="11"/>
      <c r="L86" s="11"/>
    </row>
    <row r="87" spans="1:14" x14ac:dyDescent="0.2">
      <c r="A87" s="92"/>
      <c r="B87" s="92"/>
      <c r="C87" s="92"/>
      <c r="D87" s="92"/>
      <c r="E87" s="92"/>
      <c r="K87" s="11"/>
      <c r="L87" s="11"/>
    </row>
    <row r="88" spans="1:14" x14ac:dyDescent="0.2">
      <c r="A88" s="35"/>
      <c r="B88" s="35"/>
      <c r="C88" s="35"/>
      <c r="D88" s="35"/>
      <c r="E88" s="35"/>
      <c r="K88" s="11"/>
      <c r="L88" s="11"/>
    </row>
    <row r="89" spans="1:14" x14ac:dyDescent="0.2">
      <c r="A89" s="35"/>
      <c r="B89" s="35"/>
      <c r="C89" s="35"/>
      <c r="D89" s="35"/>
      <c r="E89" s="35"/>
      <c r="K89" s="11"/>
      <c r="L89" s="11"/>
    </row>
    <row r="90" spans="1:14" ht="16.5" thickBot="1" x14ac:dyDescent="0.25">
      <c r="A90" s="1"/>
      <c r="K90" s="11"/>
      <c r="L90" s="11"/>
    </row>
    <row r="91" spans="1:14" ht="13.5" thickBot="1" x14ac:dyDescent="0.25">
      <c r="A91" s="5" t="s">
        <v>31</v>
      </c>
      <c r="B91" s="6" t="s">
        <v>5</v>
      </c>
      <c r="C91" s="6" t="s">
        <v>6</v>
      </c>
      <c r="D91" s="6" t="s">
        <v>7</v>
      </c>
      <c r="E91" s="7" t="s">
        <v>8</v>
      </c>
      <c r="K91" s="11"/>
      <c r="L91" s="11"/>
    </row>
    <row r="92" spans="1:14" x14ac:dyDescent="0.2">
      <c r="A92" s="36" t="s">
        <v>32</v>
      </c>
      <c r="B92" s="30">
        <f>MAY!B92+Jun!B92+JUL!B92+Agosto!B92+Sep!B92</f>
        <v>0</v>
      </c>
      <c r="C92" s="30">
        <f>MAY!C92+Jun!C92+JUL!C92+Agosto!C92+Sep!C92</f>
        <v>0</v>
      </c>
      <c r="D92" s="37">
        <f>SUM(B92:C92)</f>
        <v>0</v>
      </c>
      <c r="E92" s="83">
        <f>(D92/D$98)</f>
        <v>0</v>
      </c>
      <c r="K92" s="11"/>
      <c r="L92" s="11"/>
    </row>
    <row r="93" spans="1:14" x14ac:dyDescent="0.2">
      <c r="A93" s="38" t="s">
        <v>33</v>
      </c>
      <c r="B93" s="30">
        <v>3</v>
      </c>
      <c r="C93" s="30">
        <v>45</v>
      </c>
      <c r="D93" s="37">
        <f t="shared" ref="D93:D97" si="2">SUM(B93:C93)</f>
        <v>48</v>
      </c>
      <c r="E93" s="83">
        <f t="shared" ref="E93:E97" si="3">(D93/D$98)</f>
        <v>0.21818181818181817</v>
      </c>
      <c r="K93" s="11"/>
      <c r="L93" s="11"/>
    </row>
    <row r="94" spans="1:14" x14ac:dyDescent="0.2">
      <c r="A94" s="36" t="s">
        <v>34</v>
      </c>
      <c r="B94" s="30">
        <v>9</v>
      </c>
      <c r="C94" s="30">
        <v>105</v>
      </c>
      <c r="D94" s="37">
        <f t="shared" si="2"/>
        <v>114</v>
      </c>
      <c r="E94" s="83">
        <f t="shared" si="3"/>
        <v>0.51818181818181819</v>
      </c>
      <c r="K94" s="11"/>
      <c r="L94" s="11"/>
    </row>
    <row r="95" spans="1:14" x14ac:dyDescent="0.2">
      <c r="A95" s="38" t="s">
        <v>35</v>
      </c>
      <c r="B95" s="30">
        <f>MAY!B95+Jun!B95+JUL!B95+Agosto!B95+Sep!B95</f>
        <v>6</v>
      </c>
      <c r="C95" s="30">
        <v>39</v>
      </c>
      <c r="D95" s="37">
        <f t="shared" si="2"/>
        <v>45</v>
      </c>
      <c r="E95" s="83">
        <f t="shared" si="3"/>
        <v>0.20454545454545456</v>
      </c>
      <c r="K95" s="11"/>
      <c r="L95" s="11"/>
    </row>
    <row r="96" spans="1:14" x14ac:dyDescent="0.2">
      <c r="A96" s="36" t="s">
        <v>36</v>
      </c>
      <c r="B96" s="30">
        <v>3</v>
      </c>
      <c r="C96" s="30">
        <v>10</v>
      </c>
      <c r="D96" s="37">
        <f t="shared" si="2"/>
        <v>13</v>
      </c>
      <c r="E96" s="83">
        <f t="shared" si="3"/>
        <v>5.909090909090909E-2</v>
      </c>
      <c r="K96" s="11"/>
      <c r="L96" s="11"/>
    </row>
    <row r="97" spans="1:12" ht="13.5" thickBot="1" x14ac:dyDescent="0.25">
      <c r="A97" s="38" t="s">
        <v>37</v>
      </c>
      <c r="B97" s="30">
        <f>MAY!B97+Jun!B97+JUL!B97+Agosto!B97+Sep!B97</f>
        <v>0</v>
      </c>
      <c r="C97" s="30">
        <f>MAY!C97+Jun!C97+JUL!C97+Agosto!C97+Sep!C97</f>
        <v>0</v>
      </c>
      <c r="D97" s="37">
        <f t="shared" si="2"/>
        <v>0</v>
      </c>
      <c r="E97" s="83">
        <f t="shared" si="3"/>
        <v>0</v>
      </c>
      <c r="K97" s="11"/>
      <c r="L97" s="11"/>
    </row>
    <row r="98" spans="1:12" ht="13.5" thickBot="1" x14ac:dyDescent="0.25">
      <c r="A98" s="5" t="s">
        <v>7</v>
      </c>
      <c r="B98" s="42">
        <v>21</v>
      </c>
      <c r="C98" s="42">
        <v>199</v>
      </c>
      <c r="D98" s="6">
        <f>SUM(B98:C98)</f>
        <v>220</v>
      </c>
      <c r="E98" s="84">
        <f>SUM(E92:E97)</f>
        <v>1</v>
      </c>
      <c r="L98" s="11"/>
    </row>
    <row r="99" spans="1:12" ht="37.5" customHeight="1" thickBot="1" x14ac:dyDescent="0.25"/>
    <row r="100" spans="1:12" x14ac:dyDescent="0.2">
      <c r="A100" s="91" t="s">
        <v>38</v>
      </c>
      <c r="B100" s="91"/>
      <c r="C100" s="91"/>
      <c r="D100" s="91"/>
      <c r="E100" s="91"/>
    </row>
    <row r="101" spans="1:12" x14ac:dyDescent="0.2"/>
    <row r="102" spans="1:12" x14ac:dyDescent="0.2"/>
    <row r="103" spans="1:12" x14ac:dyDescent="0.2"/>
    <row r="104" spans="1:12" x14ac:dyDescent="0.2"/>
    <row r="105" spans="1:12" x14ac:dyDescent="0.2"/>
    <row r="106" spans="1:12" x14ac:dyDescent="0.2"/>
    <row r="107" spans="1:12" x14ac:dyDescent="0.2"/>
    <row r="108" spans="1:12" x14ac:dyDescent="0.2"/>
    <row r="109" spans="1:12" x14ac:dyDescent="0.2"/>
    <row r="110" spans="1:12" x14ac:dyDescent="0.2">
      <c r="A110" s="35"/>
      <c r="B110" s="35"/>
      <c r="C110" s="35"/>
      <c r="D110" s="35"/>
      <c r="E110" s="35"/>
    </row>
    <row r="111" spans="1:12" x14ac:dyDescent="0.2">
      <c r="A111" s="35"/>
      <c r="B111" s="35"/>
      <c r="C111" s="35"/>
      <c r="D111" s="35"/>
      <c r="E111" s="35"/>
    </row>
    <row r="112" spans="1:12" x14ac:dyDescent="0.2">
      <c r="A112" s="35"/>
      <c r="B112" s="35"/>
      <c r="C112" s="35"/>
      <c r="D112" s="35"/>
      <c r="E112" s="35"/>
    </row>
    <row r="113" spans="1:5" x14ac:dyDescent="0.2">
      <c r="A113" s="35"/>
      <c r="B113" s="35"/>
      <c r="C113" s="35"/>
      <c r="D113" s="35"/>
      <c r="E113" s="35"/>
    </row>
    <row r="114" spans="1:5" x14ac:dyDescent="0.2">
      <c r="A114" s="35"/>
      <c r="B114" s="35"/>
      <c r="C114" s="35"/>
      <c r="D114" s="35"/>
      <c r="E114" s="35"/>
    </row>
    <row r="115" spans="1:5" x14ac:dyDescent="0.2">
      <c r="A115" s="35"/>
      <c r="B115" s="35"/>
      <c r="C115" s="35"/>
      <c r="D115" s="35"/>
      <c r="E115" s="35"/>
    </row>
    <row r="116" spans="1:5" x14ac:dyDescent="0.2">
      <c r="A116" s="35"/>
      <c r="B116" s="35"/>
      <c r="C116" s="35"/>
      <c r="D116" s="35"/>
      <c r="E116" s="35"/>
    </row>
    <row r="117" spans="1:5" x14ac:dyDescent="0.2">
      <c r="A117" s="35"/>
      <c r="B117" s="35"/>
      <c r="C117" s="35"/>
      <c r="D117" s="35"/>
      <c r="E117" s="35"/>
    </row>
    <row r="118" spans="1:5" x14ac:dyDescent="0.2">
      <c r="A118" s="35"/>
      <c r="B118" s="35"/>
      <c r="C118" s="35"/>
      <c r="D118" s="35"/>
      <c r="E118" s="35"/>
    </row>
    <row r="119" spans="1:5" ht="15.75" customHeight="1" x14ac:dyDescent="0.2">
      <c r="A119" s="92" t="s">
        <v>39</v>
      </c>
      <c r="B119" s="92"/>
      <c r="C119" s="92"/>
      <c r="D119" s="92"/>
      <c r="E119" s="92"/>
    </row>
    <row r="120" spans="1:5" x14ac:dyDescent="0.2">
      <c r="A120" s="92"/>
      <c r="B120" s="92"/>
      <c r="C120" s="92"/>
      <c r="D120" s="92"/>
      <c r="E120" s="92"/>
    </row>
    <row r="121" spans="1:5" ht="13.5" thickBot="1" x14ac:dyDescent="0.25">
      <c r="A121" s="35"/>
      <c r="B121" s="35"/>
      <c r="C121" s="35"/>
      <c r="D121" s="35"/>
      <c r="E121" s="35"/>
    </row>
    <row r="122" spans="1:5" ht="13.5" thickBot="1" x14ac:dyDescent="0.25">
      <c r="A122" s="5" t="s">
        <v>40</v>
      </c>
      <c r="B122" s="6" t="s">
        <v>5</v>
      </c>
      <c r="C122" s="6" t="s">
        <v>6</v>
      </c>
      <c r="D122" s="6" t="s">
        <v>7</v>
      </c>
      <c r="E122" s="7" t="s">
        <v>8</v>
      </c>
    </row>
    <row r="123" spans="1:5" x14ac:dyDescent="0.2">
      <c r="A123" s="43" t="s">
        <v>41</v>
      </c>
      <c r="B123" s="25">
        <v>13</v>
      </c>
      <c r="C123" s="25">
        <v>45</v>
      </c>
      <c r="D123" s="44">
        <f t="shared" ref="D123:D130" si="4">SUM(B123:C123)</f>
        <v>58</v>
      </c>
      <c r="E123" s="83">
        <f t="shared" ref="E123:E130" si="5">(D123/D$131)</f>
        <v>0.26363636363636361</v>
      </c>
    </row>
    <row r="124" spans="1:5" x14ac:dyDescent="0.2">
      <c r="A124" s="45" t="s">
        <v>42</v>
      </c>
      <c r="B124" s="25">
        <v>7</v>
      </c>
      <c r="C124" s="25">
        <v>112</v>
      </c>
      <c r="D124" s="44">
        <f t="shared" si="4"/>
        <v>119</v>
      </c>
      <c r="E124" s="83">
        <f t="shared" si="5"/>
        <v>0.54090909090909089</v>
      </c>
    </row>
    <row r="125" spans="1:5" x14ac:dyDescent="0.2">
      <c r="A125" s="43" t="s">
        <v>43</v>
      </c>
      <c r="B125" s="25">
        <f>MAY!B125+Jun!B125+JUL!B125+Agosto!B125+Sep!B125</f>
        <v>1</v>
      </c>
      <c r="C125" s="25">
        <v>35</v>
      </c>
      <c r="D125" s="44">
        <f t="shared" si="4"/>
        <v>36</v>
      </c>
      <c r="E125" s="83">
        <f t="shared" si="5"/>
        <v>0.16363636363636364</v>
      </c>
    </row>
    <row r="126" spans="1:5" ht="15.75" customHeight="1" x14ac:dyDescent="0.2">
      <c r="A126" s="45" t="s">
        <v>44</v>
      </c>
      <c r="B126" s="25">
        <f>MAY!B126+Jun!B126+JUL!B126+Agosto!B126+Sep!B126</f>
        <v>0</v>
      </c>
      <c r="C126" s="25">
        <v>3</v>
      </c>
      <c r="D126" s="44">
        <f t="shared" si="4"/>
        <v>3</v>
      </c>
      <c r="E126" s="83">
        <f t="shared" si="5"/>
        <v>1.3636363636363636E-2</v>
      </c>
    </row>
    <row r="127" spans="1:5" x14ac:dyDescent="0.2">
      <c r="A127" s="43" t="s">
        <v>45</v>
      </c>
      <c r="B127" s="25">
        <f>MAY!B127+Jun!B127+JUL!B127+Agosto!B127+Sep!B127</f>
        <v>0</v>
      </c>
      <c r="C127" s="25">
        <v>4</v>
      </c>
      <c r="D127" s="44">
        <f t="shared" si="4"/>
        <v>4</v>
      </c>
      <c r="E127" s="83">
        <f t="shared" si="5"/>
        <v>1.8181818181818181E-2</v>
      </c>
    </row>
    <row r="128" spans="1:5" x14ac:dyDescent="0.2">
      <c r="A128" s="45" t="s">
        <v>46</v>
      </c>
      <c r="B128" s="25">
        <f>MAY!B128+Jun!B128+JUL!B128+Agosto!B128+Sep!B128</f>
        <v>0</v>
      </c>
      <c r="C128" s="25">
        <f>MAY!C128+Jun!C128+JUL!C128+Agosto!C128+Sep!C128</f>
        <v>0</v>
      </c>
      <c r="D128" s="44">
        <f t="shared" si="4"/>
        <v>0</v>
      </c>
      <c r="E128" s="83">
        <f t="shared" si="5"/>
        <v>0</v>
      </c>
    </row>
    <row r="129" spans="1:5" x14ac:dyDescent="0.2">
      <c r="A129" s="43" t="s">
        <v>47</v>
      </c>
      <c r="B129" s="25">
        <f>MAY!B129+Jun!B129+JUL!B129+Agosto!B129+Sep!B129</f>
        <v>0</v>
      </c>
      <c r="C129" s="25">
        <f>MAY!C129+Jun!C129+JUL!C129+Agosto!C129+Sep!C129</f>
        <v>0</v>
      </c>
      <c r="D129" s="44">
        <f t="shared" si="4"/>
        <v>0</v>
      </c>
      <c r="E129" s="83">
        <f t="shared" si="5"/>
        <v>0</v>
      </c>
    </row>
    <row r="130" spans="1:5" ht="13.5" thickBot="1" x14ac:dyDescent="0.25">
      <c r="A130" s="8" t="s">
        <v>28</v>
      </c>
      <c r="B130" s="25">
        <f>MAY!B130+Jun!B130+JUL!B130+Agosto!B130+Sep!B130</f>
        <v>0</v>
      </c>
      <c r="C130" s="25">
        <f>MAY!C130+Jun!C130+JUL!C130+Agosto!C130+Sep!C130</f>
        <v>0</v>
      </c>
      <c r="D130" s="44">
        <f t="shared" si="4"/>
        <v>0</v>
      </c>
      <c r="E130" s="83">
        <f t="shared" si="5"/>
        <v>0</v>
      </c>
    </row>
    <row r="131" spans="1:5" ht="13.5" thickBot="1" x14ac:dyDescent="0.25">
      <c r="A131" s="5" t="s">
        <v>7</v>
      </c>
      <c r="B131" s="6">
        <f>SUM(B123:B130)</f>
        <v>21</v>
      </c>
      <c r="C131" s="6">
        <f>SUM(C123:C130)</f>
        <v>199</v>
      </c>
      <c r="D131" s="6">
        <f>SUM(D123:D130)</f>
        <v>220</v>
      </c>
      <c r="E131" s="7">
        <f>SUM(E123:E130)</f>
        <v>0.99999999999999989</v>
      </c>
    </row>
    <row r="132" spans="1:5" ht="13.5" thickBot="1" x14ac:dyDescent="0.25"/>
    <row r="133" spans="1:5" x14ac:dyDescent="0.2">
      <c r="A133" s="91" t="s">
        <v>48</v>
      </c>
      <c r="B133" s="91"/>
      <c r="C133" s="91"/>
      <c r="D133" s="91"/>
      <c r="E133" s="91"/>
    </row>
    <row r="134" spans="1:5" x14ac:dyDescent="0.2"/>
    <row r="135" spans="1:5" x14ac:dyDescent="0.2"/>
    <row r="136" spans="1:5" x14ac:dyDescent="0.2"/>
    <row r="137" spans="1:5" x14ac:dyDescent="0.2"/>
    <row r="138" spans="1:5" x14ac:dyDescent="0.2"/>
    <row r="139" spans="1:5" x14ac:dyDescent="0.2">
      <c r="A139" s="35"/>
      <c r="B139" s="35"/>
      <c r="C139" s="35"/>
      <c r="D139" s="35"/>
      <c r="E139" s="35"/>
    </row>
    <row r="140" spans="1:5" x14ac:dyDescent="0.2">
      <c r="B140" s="35"/>
      <c r="C140" s="35"/>
      <c r="D140" s="35"/>
      <c r="E140" s="35"/>
    </row>
    <row r="141" spans="1:5" x14ac:dyDescent="0.2">
      <c r="A141" s="35"/>
      <c r="B141" s="35"/>
      <c r="C141" s="35"/>
      <c r="D141" s="35"/>
      <c r="E141" s="35"/>
    </row>
    <row r="142" spans="1:5" x14ac:dyDescent="0.2">
      <c r="A142" s="35"/>
      <c r="B142" s="35"/>
      <c r="C142" s="35"/>
      <c r="D142" s="35"/>
      <c r="E142" s="35"/>
    </row>
    <row r="143" spans="1:5" ht="16.5" customHeight="1" x14ac:dyDescent="0.2">
      <c r="A143" s="35"/>
      <c r="B143" s="35"/>
      <c r="C143" s="35"/>
      <c r="D143" s="35"/>
      <c r="E143" s="35"/>
    </row>
    <row r="144" spans="1:5" ht="16.5" customHeight="1" x14ac:dyDescent="0.2">
      <c r="A144" s="35"/>
      <c r="B144" s="35"/>
      <c r="C144" s="35"/>
      <c r="D144" s="35"/>
      <c r="E144" s="35"/>
    </row>
    <row r="145" spans="1:5" ht="16.5" customHeight="1" x14ac:dyDescent="0.2">
      <c r="A145" s="35"/>
      <c r="B145" s="35"/>
      <c r="C145" s="35"/>
      <c r="D145" s="35"/>
      <c r="E145" s="35"/>
    </row>
    <row r="146" spans="1:5" ht="16.5" customHeight="1" x14ac:dyDescent="0.2">
      <c r="A146" s="35"/>
      <c r="B146" s="35"/>
      <c r="C146" s="35"/>
      <c r="D146" s="35"/>
      <c r="E146" s="35"/>
    </row>
    <row r="147" spans="1:5" ht="16.5" customHeight="1" x14ac:dyDescent="0.2">
      <c r="A147" s="35"/>
      <c r="B147" s="35"/>
      <c r="C147" s="35"/>
      <c r="D147" s="35"/>
      <c r="E147" s="35"/>
    </row>
    <row r="148" spans="1:5" ht="16.5" customHeight="1" x14ac:dyDescent="0.2">
      <c r="A148" s="35"/>
      <c r="B148" s="35"/>
      <c r="C148" s="35"/>
      <c r="D148" s="35"/>
      <c r="E148" s="35"/>
    </row>
    <row r="149" spans="1:5" x14ac:dyDescent="0.2">
      <c r="A149" s="35"/>
      <c r="B149" s="35"/>
      <c r="C149" s="35"/>
      <c r="D149" s="35"/>
      <c r="E149" s="35"/>
    </row>
    <row r="150" spans="1:5" x14ac:dyDescent="0.2">
      <c r="A150" s="35"/>
      <c r="B150" s="35"/>
      <c r="C150" s="35"/>
      <c r="D150" s="35"/>
      <c r="E150" s="35"/>
    </row>
    <row r="151" spans="1:5" ht="15.75" customHeight="1" x14ac:dyDescent="0.2">
      <c r="A151" s="93" t="s">
        <v>49</v>
      </c>
      <c r="B151" s="93"/>
      <c r="C151" s="93"/>
      <c r="D151" s="93"/>
      <c r="E151" s="93"/>
    </row>
    <row r="152" spans="1:5" x14ac:dyDescent="0.2">
      <c r="A152" s="93"/>
      <c r="B152" s="93"/>
      <c r="C152" s="93"/>
      <c r="D152" s="93"/>
      <c r="E152" s="93"/>
    </row>
    <row r="153" spans="1:5" ht="16.5" thickBot="1" x14ac:dyDescent="0.25">
      <c r="A153" s="49"/>
      <c r="B153" s="49"/>
      <c r="C153" s="49"/>
      <c r="D153" s="49"/>
      <c r="E153" s="49"/>
    </row>
    <row r="154" spans="1:5" ht="13.5" thickBot="1" x14ac:dyDescent="0.25"/>
    <row r="155" spans="1:5" ht="13.5" thickBot="1" x14ac:dyDescent="0.25">
      <c r="A155" s="5" t="s">
        <v>50</v>
      </c>
      <c r="B155" s="6" t="s">
        <v>5</v>
      </c>
      <c r="C155" s="6" t="s">
        <v>6</v>
      </c>
      <c r="D155" s="6" t="s">
        <v>7</v>
      </c>
      <c r="E155" s="7" t="s">
        <v>8</v>
      </c>
    </row>
    <row r="156" spans="1:5" x14ac:dyDescent="0.2">
      <c r="A156" s="12" t="s">
        <v>51</v>
      </c>
      <c r="B156" s="30">
        <f>MAY!B156+Jun!B156+JUL!B156+Agosto!B156+Sep!B156</f>
        <v>0</v>
      </c>
      <c r="C156" s="30">
        <v>93</v>
      </c>
      <c r="D156" s="13">
        <f t="shared" ref="D156:D163" si="6">SUM(B156:C156)</f>
        <v>93</v>
      </c>
      <c r="E156" s="83">
        <f t="shared" ref="E156:E163" si="7">(D156/D$164)</f>
        <v>0.42272727272727273</v>
      </c>
    </row>
    <row r="157" spans="1:5" x14ac:dyDescent="0.2">
      <c r="A157" s="50" t="s">
        <v>52</v>
      </c>
      <c r="B157" s="30">
        <v>10</v>
      </c>
      <c r="C157" s="30">
        <v>28</v>
      </c>
      <c r="D157" s="13">
        <f t="shared" si="6"/>
        <v>38</v>
      </c>
      <c r="E157" s="83">
        <f t="shared" si="7"/>
        <v>0.17272727272727273</v>
      </c>
    </row>
    <row r="158" spans="1:5" x14ac:dyDescent="0.2">
      <c r="A158" s="12" t="s">
        <v>53</v>
      </c>
      <c r="B158" s="30">
        <f>MAY!B158+Jun!B158+JUL!B158+Agosto!B158+Sep!B158</f>
        <v>1</v>
      </c>
      <c r="C158" s="30">
        <f>MAY!C158+Jun!C158+JUL!C158+Agosto!C158+Sep!C158</f>
        <v>7</v>
      </c>
      <c r="D158" s="13">
        <f t="shared" si="6"/>
        <v>8</v>
      </c>
      <c r="E158" s="83">
        <f t="shared" si="7"/>
        <v>3.6363636363636362E-2</v>
      </c>
    </row>
    <row r="159" spans="1:5" x14ac:dyDescent="0.2">
      <c r="A159" s="50" t="s">
        <v>54</v>
      </c>
      <c r="B159" s="30">
        <v>10</v>
      </c>
      <c r="C159" s="30">
        <v>70</v>
      </c>
      <c r="D159" s="13">
        <f t="shared" si="6"/>
        <v>80</v>
      </c>
      <c r="E159" s="83">
        <f t="shared" si="7"/>
        <v>0.36363636363636365</v>
      </c>
    </row>
    <row r="160" spans="1:5" x14ac:dyDescent="0.2">
      <c r="A160" s="51" t="s">
        <v>55</v>
      </c>
      <c r="B160" s="30">
        <f>MAY!B160+Jun!B160+JUL!B160+Agosto!B160+Sep!B160</f>
        <v>0</v>
      </c>
      <c r="C160" s="30">
        <v>1</v>
      </c>
      <c r="D160" s="13">
        <f t="shared" si="6"/>
        <v>1</v>
      </c>
      <c r="E160" s="83">
        <f t="shared" si="7"/>
        <v>4.5454545454545452E-3</v>
      </c>
    </row>
    <row r="161" spans="1:5" x14ac:dyDescent="0.2">
      <c r="A161" s="8" t="s">
        <v>56</v>
      </c>
      <c r="B161" s="30">
        <f>MAY!B161+Jun!B161+JUL!B161+Agosto!B161+Sep!B161</f>
        <v>0</v>
      </c>
      <c r="C161" s="30">
        <f>MAY!C161+Jun!C161+JUL!C161+Agosto!C161+Sep!C161</f>
        <v>0</v>
      </c>
      <c r="D161" s="13">
        <f t="shared" si="6"/>
        <v>0</v>
      </c>
      <c r="E161" s="83">
        <f t="shared" si="7"/>
        <v>0</v>
      </c>
    </row>
    <row r="162" spans="1:5" x14ac:dyDescent="0.2">
      <c r="A162" s="12" t="s">
        <v>57</v>
      </c>
      <c r="B162" s="30">
        <f>MAY!B162+Jun!B162+JUL!B162+Agosto!B162+Sep!B162</f>
        <v>0</v>
      </c>
      <c r="C162" s="30">
        <f>MAY!C162+Jun!C162+JUL!C162+Agosto!C162+Sep!C162</f>
        <v>0</v>
      </c>
      <c r="D162" s="13">
        <f t="shared" si="6"/>
        <v>0</v>
      </c>
      <c r="E162" s="83">
        <f t="shared" si="7"/>
        <v>0</v>
      </c>
    </row>
    <row r="163" spans="1:5" ht="13.5" thickBot="1" x14ac:dyDescent="0.25">
      <c r="A163" s="55" t="s">
        <v>28</v>
      </c>
      <c r="B163" s="30">
        <f>MAY!B163+Jun!B163+JUL!B163+Agosto!B163+Sep!B163</f>
        <v>0</v>
      </c>
      <c r="C163" s="30">
        <f>MAY!C163+Jun!C163+JUL!C163+Agosto!C163+Sep!C163</f>
        <v>0</v>
      </c>
      <c r="D163" s="13">
        <f t="shared" si="6"/>
        <v>0</v>
      </c>
      <c r="E163" s="83">
        <f t="shared" si="7"/>
        <v>0</v>
      </c>
    </row>
    <row r="164" spans="1:5" ht="13.5" thickBot="1" x14ac:dyDescent="0.25">
      <c r="A164" s="5" t="s">
        <v>7</v>
      </c>
      <c r="B164" s="6">
        <f>SUM(B156:B163)</f>
        <v>21</v>
      </c>
      <c r="C164" s="6">
        <f>SUM(C156:C163)</f>
        <v>199</v>
      </c>
      <c r="D164" s="6">
        <f>SUM(D156:D163)</f>
        <v>220</v>
      </c>
      <c r="E164" s="7">
        <f>SUM(E156:E163)</f>
        <v>1</v>
      </c>
    </row>
    <row r="165" spans="1:5" x14ac:dyDescent="0.2">
      <c r="A165" s="91" t="s">
        <v>58</v>
      </c>
      <c r="B165" s="91"/>
      <c r="C165" s="91"/>
      <c r="D165" s="91"/>
      <c r="E165" s="91"/>
    </row>
    <row r="166" spans="1:5" x14ac:dyDescent="0.2">
      <c r="A166" s="35"/>
      <c r="B166" s="35"/>
      <c r="C166" s="35"/>
      <c r="D166" s="35"/>
      <c r="E166" s="35"/>
    </row>
    <row r="167" spans="1:5" ht="15.75" x14ac:dyDescent="0.2">
      <c r="A167" s="1"/>
    </row>
    <row r="168" spans="1:5" ht="15.75" customHeight="1" x14ac:dyDescent="0.2"/>
    <row r="169" spans="1:5" x14ac:dyDescent="0.2"/>
    <row r="170" spans="1:5" x14ac:dyDescent="0.2"/>
    <row r="171" spans="1:5" x14ac:dyDescent="0.2"/>
    <row r="172" spans="1:5" x14ac:dyDescent="0.2"/>
    <row r="173" spans="1:5" x14ac:dyDescent="0.2"/>
    <row r="174" spans="1:5" x14ac:dyDescent="0.2"/>
    <row r="175" spans="1:5" x14ac:dyDescent="0.2"/>
    <row r="176" spans="1:5" x14ac:dyDescent="0.2"/>
    <row r="177" spans="1:5" x14ac:dyDescent="0.2"/>
    <row r="178" spans="1:5" x14ac:dyDescent="0.2"/>
    <row r="179" spans="1:5" x14ac:dyDescent="0.2"/>
    <row r="180" spans="1:5" ht="12.75" customHeight="1" x14ac:dyDescent="0.2">
      <c r="A180" s="94" t="s">
        <v>59</v>
      </c>
      <c r="B180" s="94"/>
      <c r="C180" s="94"/>
      <c r="D180" s="94"/>
      <c r="E180" s="94"/>
    </row>
    <row r="181" spans="1:5" ht="13.5" customHeight="1" thickBot="1" x14ac:dyDescent="0.25">
      <c r="A181" s="95" t="s">
        <v>60</v>
      </c>
      <c r="B181" s="95"/>
      <c r="C181" s="95"/>
      <c r="D181" s="95"/>
      <c r="E181" s="95"/>
    </row>
    <row r="182" spans="1:5" ht="13.5" thickBot="1" x14ac:dyDescent="0.25">
      <c r="A182" s="56" t="s">
        <v>61</v>
      </c>
      <c r="B182" s="57" t="s">
        <v>5</v>
      </c>
      <c r="C182" s="57" t="s">
        <v>6</v>
      </c>
      <c r="D182" s="57" t="s">
        <v>7</v>
      </c>
      <c r="E182" s="58" t="s">
        <v>8</v>
      </c>
    </row>
    <row r="183" spans="1:5" x14ac:dyDescent="0.2">
      <c r="A183" s="18" t="s">
        <v>62</v>
      </c>
      <c r="B183" s="59">
        <v>21</v>
      </c>
      <c r="C183" s="59">
        <v>199</v>
      </c>
      <c r="D183" s="59">
        <v>220</v>
      </c>
      <c r="E183" s="60">
        <f t="shared" ref="E183:E193" si="8">D183/$D$194*100</f>
        <v>100</v>
      </c>
    </row>
    <row r="184" spans="1:5" x14ac:dyDescent="0.2">
      <c r="A184" s="20" t="s">
        <v>63</v>
      </c>
      <c r="B184" s="59">
        <f>MAY!B184+Jun!B184+JUL!B184+Agosto!B184+Sep!B184</f>
        <v>0</v>
      </c>
      <c r="C184" s="59">
        <f>MAY!C184+Jun!C184+JUL!C184+Agosto!C184+Sep!C184</f>
        <v>0</v>
      </c>
      <c r="D184" s="59">
        <f t="shared" ref="D184:D193" si="9">SUM(B184:C184)</f>
        <v>0</v>
      </c>
      <c r="E184" s="61">
        <f t="shared" si="8"/>
        <v>0</v>
      </c>
    </row>
    <row r="185" spans="1:5" x14ac:dyDescent="0.2">
      <c r="A185" s="62" t="s">
        <v>64</v>
      </c>
      <c r="B185" s="59">
        <f>MAY!B185+Jun!B185+JUL!B185+Agosto!B185+Sep!B185</f>
        <v>0</v>
      </c>
      <c r="C185" s="59">
        <f>MAY!C185+Jun!C185+JUL!C185+Agosto!C185+Sep!C185</f>
        <v>0</v>
      </c>
      <c r="D185" s="59">
        <f t="shared" si="9"/>
        <v>0</v>
      </c>
      <c r="E185" s="60">
        <f t="shared" si="8"/>
        <v>0</v>
      </c>
    </row>
    <row r="186" spans="1:5" x14ac:dyDescent="0.2">
      <c r="A186" s="20" t="s">
        <v>65</v>
      </c>
      <c r="B186" s="59">
        <f>MAY!B186+Jun!B186+JUL!B186+Agosto!B186+Sep!B186</f>
        <v>0</v>
      </c>
      <c r="C186" s="59">
        <f>MAY!C186+Jun!C186+JUL!C186+Agosto!C186+Sep!C186</f>
        <v>0</v>
      </c>
      <c r="D186" s="59">
        <f t="shared" si="9"/>
        <v>0</v>
      </c>
      <c r="E186" s="61">
        <f t="shared" si="8"/>
        <v>0</v>
      </c>
    </row>
    <row r="187" spans="1:5" x14ac:dyDescent="0.2">
      <c r="A187" s="62" t="s">
        <v>66</v>
      </c>
      <c r="B187" s="59">
        <f>MAY!B187+Jun!B187+JUL!B187+Agosto!B187+Sep!B187</f>
        <v>0</v>
      </c>
      <c r="C187" s="59">
        <f>MAY!C187+Jun!C187+JUL!C187+Agosto!C187+Sep!C187</f>
        <v>0</v>
      </c>
      <c r="D187" s="59">
        <f t="shared" si="9"/>
        <v>0</v>
      </c>
      <c r="E187" s="60">
        <f t="shared" si="8"/>
        <v>0</v>
      </c>
    </row>
    <row r="188" spans="1:5" x14ac:dyDescent="0.2">
      <c r="A188" s="20" t="s">
        <v>67</v>
      </c>
      <c r="B188" s="59">
        <f>MAY!B188+Jun!B188+JUL!B188+Agosto!B188+Sep!B188</f>
        <v>0</v>
      </c>
      <c r="C188" s="59">
        <f>MAY!C188+Jun!C188+JUL!C188+Agosto!C188+Sep!C188</f>
        <v>0</v>
      </c>
      <c r="D188" s="59">
        <f t="shared" si="9"/>
        <v>0</v>
      </c>
      <c r="E188" s="61">
        <f t="shared" si="8"/>
        <v>0</v>
      </c>
    </row>
    <row r="189" spans="1:5" x14ac:dyDescent="0.2">
      <c r="A189" s="18" t="s">
        <v>68</v>
      </c>
      <c r="B189" s="59">
        <f>MAY!B189+Jun!B189+JUL!B189+Agosto!B189+Sep!B189</f>
        <v>0</v>
      </c>
      <c r="C189" s="59">
        <f>MAY!C189+Jun!C189+JUL!C189+Agosto!C189+Sep!C189</f>
        <v>0</v>
      </c>
      <c r="D189" s="59">
        <f t="shared" si="9"/>
        <v>0</v>
      </c>
      <c r="E189" s="60">
        <f t="shared" si="8"/>
        <v>0</v>
      </c>
    </row>
    <row r="190" spans="1:5" x14ac:dyDescent="0.2">
      <c r="A190" s="20" t="s">
        <v>69</v>
      </c>
      <c r="B190" s="59">
        <f>MAY!B190+Jun!B190+JUL!B190+Agosto!B190+Sep!B190</f>
        <v>0</v>
      </c>
      <c r="C190" s="59">
        <f>MAY!C190+Jun!C190+JUL!C190+Agosto!C190+Sep!C190</f>
        <v>0</v>
      </c>
      <c r="D190" s="59">
        <f t="shared" si="9"/>
        <v>0</v>
      </c>
      <c r="E190" s="61">
        <f t="shared" si="8"/>
        <v>0</v>
      </c>
    </row>
    <row r="191" spans="1:5" x14ac:dyDescent="0.2">
      <c r="A191" s="18" t="s">
        <v>70</v>
      </c>
      <c r="B191" s="59">
        <f>MAY!B191+Jun!B191+JUL!B191+Agosto!B191+Sep!B191</f>
        <v>0</v>
      </c>
      <c r="C191" s="59">
        <f>MAY!C191+Jun!C191+JUL!C191+Agosto!C191+Sep!C191</f>
        <v>0</v>
      </c>
      <c r="D191" s="59">
        <f t="shared" si="9"/>
        <v>0</v>
      </c>
      <c r="E191" s="60">
        <f t="shared" si="8"/>
        <v>0</v>
      </c>
    </row>
    <row r="192" spans="1:5" x14ac:dyDescent="0.2">
      <c r="A192" s="20" t="s">
        <v>71</v>
      </c>
      <c r="B192" s="59">
        <f>MAY!B192+Jun!B192+JUL!B192+Agosto!B192+Sep!B192</f>
        <v>0</v>
      </c>
      <c r="C192" s="59">
        <f>MAY!C192+Jun!C192+JUL!C192+Agosto!C192+Sep!C192</f>
        <v>0</v>
      </c>
      <c r="D192" s="59">
        <f t="shared" si="9"/>
        <v>0</v>
      </c>
      <c r="E192" s="61">
        <f t="shared" si="8"/>
        <v>0</v>
      </c>
    </row>
    <row r="193" spans="1:5" ht="13.5" thickBot="1" x14ac:dyDescent="0.25">
      <c r="A193" s="62" t="s">
        <v>72</v>
      </c>
      <c r="B193" s="59">
        <f>MAY!B193+Jun!B193+JUL!B193+Agosto!B193+Sep!B193</f>
        <v>0</v>
      </c>
      <c r="C193" s="59">
        <f>MAY!C193+Jun!C193+JUL!C193+Agosto!C193+Sep!C193</f>
        <v>0</v>
      </c>
      <c r="D193" s="59">
        <f t="shared" si="9"/>
        <v>0</v>
      </c>
      <c r="E193" s="60">
        <f t="shared" si="8"/>
        <v>0</v>
      </c>
    </row>
    <row r="194" spans="1:5" ht="13.5" thickBot="1" x14ac:dyDescent="0.25">
      <c r="A194" s="56" t="s">
        <v>7</v>
      </c>
      <c r="B194" s="57">
        <v>21</v>
      </c>
      <c r="C194" s="57">
        <v>199</v>
      </c>
      <c r="D194" s="57">
        <v>220</v>
      </c>
      <c r="E194" s="58">
        <f>SUM(E183:E193)</f>
        <v>100</v>
      </c>
    </row>
    <row r="195" spans="1:5" x14ac:dyDescent="0.2">
      <c r="A195" s="35"/>
      <c r="B195" s="35"/>
      <c r="C195" s="35"/>
      <c r="D195" s="35"/>
      <c r="E195" s="35"/>
    </row>
    <row r="196" spans="1:5" ht="15.75" customHeight="1" x14ac:dyDescent="0.2">
      <c r="A196" s="92" t="s">
        <v>73</v>
      </c>
      <c r="B196" s="92"/>
      <c r="C196" s="92"/>
      <c r="D196" s="92"/>
      <c r="E196" s="92"/>
    </row>
    <row r="197" spans="1:5" x14ac:dyDescent="0.2">
      <c r="A197" s="92"/>
      <c r="B197" s="92"/>
      <c r="C197" s="92"/>
      <c r="D197" s="92"/>
      <c r="E197" s="92"/>
    </row>
    <row r="198" spans="1:5" ht="13.5" thickBot="1" x14ac:dyDescent="0.25"/>
    <row r="199" spans="1:5" ht="16.5" customHeight="1" thickBot="1" x14ac:dyDescent="0.25">
      <c r="A199" s="5" t="s">
        <v>74</v>
      </c>
      <c r="B199" s="6" t="s">
        <v>5</v>
      </c>
      <c r="C199" s="6" t="s">
        <v>6</v>
      </c>
      <c r="D199" s="6" t="s">
        <v>7</v>
      </c>
      <c r="E199" s="7" t="s">
        <v>8</v>
      </c>
    </row>
    <row r="200" spans="1:5" x14ac:dyDescent="0.2">
      <c r="A200" s="12" t="s">
        <v>75</v>
      </c>
      <c r="B200" s="25">
        <v>21</v>
      </c>
      <c r="C200" s="25">
        <v>199</v>
      </c>
      <c r="D200" s="25">
        <v>220</v>
      </c>
      <c r="E200" s="14">
        <f>(D200/D$203)*100</f>
        <v>100</v>
      </c>
    </row>
    <row r="201" spans="1:5" x14ac:dyDescent="0.2">
      <c r="A201" s="8" t="s">
        <v>76</v>
      </c>
      <c r="B201" s="64">
        <v>0</v>
      </c>
      <c r="C201" s="64">
        <v>0</v>
      </c>
      <c r="D201" s="47">
        <f>SUM(B201:C201)</f>
        <v>0</v>
      </c>
      <c r="E201" s="10">
        <f>(D201/D$203)*100</f>
        <v>0</v>
      </c>
    </row>
    <row r="202" spans="1:5" ht="13.5" thickBot="1" x14ac:dyDescent="0.25">
      <c r="A202" s="12" t="s">
        <v>28</v>
      </c>
      <c r="B202" s="25">
        <v>0</v>
      </c>
      <c r="C202" s="25">
        <v>0</v>
      </c>
      <c r="D202" s="48">
        <f>SUM(B202:C202)</f>
        <v>0</v>
      </c>
      <c r="E202" s="14">
        <f>(D202/D$203)*100</f>
        <v>0</v>
      </c>
    </row>
    <row r="203" spans="1:5" ht="13.5" thickBot="1" x14ac:dyDescent="0.25">
      <c r="A203" s="5" t="s">
        <v>7</v>
      </c>
      <c r="B203" s="6">
        <f>SUM(B200:B202)</f>
        <v>21</v>
      </c>
      <c r="C203" s="6">
        <v>199</v>
      </c>
      <c r="D203" s="6">
        <v>220</v>
      </c>
      <c r="E203" s="16">
        <f>SUM(E200:E202)</f>
        <v>100</v>
      </c>
    </row>
    <row r="204" spans="1:5" x14ac:dyDescent="0.2">
      <c r="A204" s="35"/>
      <c r="B204" s="35"/>
      <c r="C204" s="35"/>
      <c r="D204" s="35"/>
      <c r="E204" s="35"/>
    </row>
    <row r="205" spans="1:5" x14ac:dyDescent="0.2">
      <c r="A205" s="35"/>
      <c r="B205" s="35"/>
      <c r="C205" s="35"/>
      <c r="D205" s="35"/>
      <c r="E205" s="35"/>
    </row>
    <row r="206" spans="1:5" ht="13.5" thickBot="1" x14ac:dyDescent="0.25">
      <c r="A206" s="35"/>
      <c r="B206" s="35"/>
      <c r="C206" s="35"/>
      <c r="D206" s="35"/>
      <c r="E206" s="35"/>
    </row>
    <row r="207" spans="1:5" x14ac:dyDescent="0.2">
      <c r="A207" s="91" t="s">
        <v>77</v>
      </c>
      <c r="B207" s="91"/>
      <c r="C207" s="91"/>
      <c r="D207" s="91"/>
      <c r="E207" s="91"/>
    </row>
    <row r="208" spans="1:5" x14ac:dyDescent="0.2"/>
    <row r="209" spans="1:5" x14ac:dyDescent="0.2">
      <c r="A209" s="35"/>
      <c r="B209" s="35"/>
      <c r="C209" s="35"/>
      <c r="D209" s="35"/>
      <c r="E209" s="35"/>
    </row>
    <row r="210" spans="1:5" x14ac:dyDescent="0.2">
      <c r="A210" s="35"/>
      <c r="B210" s="35"/>
      <c r="C210" s="35"/>
      <c r="D210" s="35"/>
      <c r="E210" s="35"/>
    </row>
    <row r="211" spans="1:5" x14ac:dyDescent="0.2">
      <c r="A211" s="35"/>
      <c r="B211" s="35"/>
      <c r="C211" s="35"/>
      <c r="D211" s="35"/>
      <c r="E211" s="35"/>
    </row>
    <row r="212" spans="1:5" x14ac:dyDescent="0.2">
      <c r="A212" s="35"/>
      <c r="B212" s="35"/>
      <c r="C212" s="35"/>
      <c r="D212" s="35"/>
      <c r="E212" s="35"/>
    </row>
    <row r="213" spans="1:5" x14ac:dyDescent="0.2">
      <c r="A213" s="35"/>
      <c r="B213" s="35"/>
      <c r="C213" s="35"/>
      <c r="D213" s="35"/>
      <c r="E213" s="35"/>
    </row>
    <row r="214" spans="1:5" x14ac:dyDescent="0.2">
      <c r="A214" s="35"/>
      <c r="B214" s="35"/>
      <c r="C214" s="35"/>
      <c r="D214" s="35"/>
      <c r="E214" s="35"/>
    </row>
    <row r="215" spans="1:5" x14ac:dyDescent="0.2">
      <c r="A215" s="35"/>
      <c r="B215" s="35"/>
      <c r="C215" s="35"/>
      <c r="D215" s="35"/>
      <c r="E215" s="35"/>
    </row>
    <row r="216" spans="1:5" x14ac:dyDescent="0.2">
      <c r="A216" s="35"/>
      <c r="B216" s="35"/>
      <c r="C216" s="35"/>
      <c r="D216" s="35"/>
      <c r="E216" s="35"/>
    </row>
    <row r="217" spans="1:5" x14ac:dyDescent="0.2">
      <c r="A217" s="35"/>
      <c r="B217" s="35"/>
      <c r="C217" s="35"/>
      <c r="D217" s="35"/>
      <c r="E217" s="35"/>
    </row>
    <row r="218" spans="1:5" x14ac:dyDescent="0.2">
      <c r="A218" s="35"/>
      <c r="B218" s="35"/>
      <c r="C218" s="35"/>
      <c r="D218" s="35"/>
      <c r="E218" s="35"/>
    </row>
    <row r="219" spans="1:5" x14ac:dyDescent="0.2">
      <c r="A219" s="35"/>
      <c r="B219" s="35"/>
      <c r="C219" s="35"/>
      <c r="D219" s="35"/>
      <c r="E219" s="35"/>
    </row>
    <row r="220" spans="1:5" ht="13.5" thickBot="1" x14ac:dyDescent="0.25">
      <c r="A220" s="35"/>
      <c r="B220" s="35"/>
      <c r="C220" s="35"/>
      <c r="D220" s="35"/>
      <c r="E220" s="35"/>
    </row>
    <row r="221" spans="1:5" ht="14.25" customHeight="1" x14ac:dyDescent="0.2">
      <c r="A221" s="90"/>
      <c r="B221" s="90"/>
      <c r="C221" s="90"/>
      <c r="D221" s="90"/>
      <c r="E221" s="90"/>
    </row>
    <row r="222" spans="1:5" x14ac:dyDescent="0.2">
      <c r="A222" s="35" t="s">
        <v>78</v>
      </c>
      <c r="B222" s="35"/>
      <c r="C222" s="35"/>
      <c r="D222" s="35"/>
      <c r="E222" s="35"/>
    </row>
    <row r="223" spans="1:5" x14ac:dyDescent="0.2"/>
    <row r="224" spans="1:5" ht="12.75" customHeight="1" x14ac:dyDescent="0.2">
      <c r="A224" s="87" t="s">
        <v>79</v>
      </c>
      <c r="B224" s="87"/>
      <c r="C224" s="87"/>
      <c r="D224" s="87"/>
      <c r="E224" s="87"/>
    </row>
    <row r="225" spans="1:5" x14ac:dyDescent="0.2">
      <c r="A225" s="87"/>
      <c r="B225" s="87"/>
      <c r="C225" s="87"/>
      <c r="D225" s="87"/>
      <c r="E225" s="87"/>
    </row>
    <row r="226" spans="1:5" ht="13.5" thickBot="1" x14ac:dyDescent="0.25"/>
    <row r="227" spans="1:5" ht="13.5" thickBot="1" x14ac:dyDescent="0.25">
      <c r="A227" s="5" t="s">
        <v>80</v>
      </c>
      <c r="B227" s="65" t="s">
        <v>5</v>
      </c>
      <c r="C227" s="65" t="s">
        <v>6</v>
      </c>
      <c r="D227" s="65" t="s">
        <v>81</v>
      </c>
      <c r="E227" s="7" t="s">
        <v>8</v>
      </c>
    </row>
    <row r="228" spans="1:5" x14ac:dyDescent="0.2">
      <c r="A228" s="66" t="s">
        <v>82</v>
      </c>
      <c r="B228" s="37">
        <v>19</v>
      </c>
      <c r="C228" s="37">
        <v>65</v>
      </c>
      <c r="D228" s="37">
        <v>84</v>
      </c>
      <c r="E228" s="14">
        <f>(D228/D$230)*100</f>
        <v>38.181818181818187</v>
      </c>
    </row>
    <row r="229" spans="1:5" ht="13.5" thickBot="1" x14ac:dyDescent="0.25">
      <c r="A229" s="67" t="s">
        <v>83</v>
      </c>
      <c r="B229" s="37">
        <f>MAY!B229+Jun!B229+JUL!B229+Agosto!B229+Sep!B229</f>
        <v>2</v>
      </c>
      <c r="C229" s="37">
        <v>134</v>
      </c>
      <c r="D229" s="37">
        <v>136</v>
      </c>
      <c r="E229" s="34">
        <f>(D229/D$230)*100</f>
        <v>61.818181818181813</v>
      </c>
    </row>
    <row r="230" spans="1:5" ht="13.5" thickBot="1" x14ac:dyDescent="0.25">
      <c r="A230" s="5" t="s">
        <v>7</v>
      </c>
      <c r="B230" s="6">
        <f>B228+B229</f>
        <v>21</v>
      </c>
      <c r="C230" s="6">
        <f>C229+C228</f>
        <v>199</v>
      </c>
      <c r="D230" s="6">
        <f>D229+D228</f>
        <v>220</v>
      </c>
      <c r="E230" s="16">
        <f>SUM(E228:E229)</f>
        <v>100</v>
      </c>
    </row>
    <row r="231" spans="1:5" x14ac:dyDescent="0.2">
      <c r="A231" s="88" t="s">
        <v>84</v>
      </c>
      <c r="B231" s="88"/>
      <c r="C231" s="88"/>
      <c r="D231" s="88"/>
      <c r="E231" s="88"/>
    </row>
    <row r="232" spans="1:5" x14ac:dyDescent="0.2"/>
    <row r="233" spans="1:5" x14ac:dyDescent="0.2"/>
    <row r="234" spans="1:5" x14ac:dyDescent="0.2"/>
    <row r="235" spans="1:5" x14ac:dyDescent="0.2"/>
    <row r="236" spans="1:5" x14ac:dyDescent="0.2"/>
    <row r="237" spans="1:5" ht="14.25" customHeight="1" x14ac:dyDescent="0.2"/>
    <row r="238" spans="1:5" ht="15.75" customHeight="1" x14ac:dyDescent="0.2"/>
    <row r="239" spans="1:5" x14ac:dyDescent="0.2"/>
    <row r="240" spans="1:5" x14ac:dyDescent="0.2"/>
    <row r="241" spans="1:5" x14ac:dyDescent="0.2"/>
    <row r="242" spans="1:5" x14ac:dyDescent="0.2"/>
    <row r="243" spans="1:5" x14ac:dyDescent="0.2"/>
    <row r="244" spans="1:5" x14ac:dyDescent="0.2"/>
    <row r="245" spans="1:5" x14ac:dyDescent="0.2"/>
    <row r="246" spans="1:5" x14ac:dyDescent="0.2">
      <c r="A246" s="35"/>
      <c r="B246" s="35"/>
      <c r="C246" s="35"/>
      <c r="D246" s="35"/>
      <c r="E246" s="35"/>
    </row>
    <row r="247" spans="1:5" x14ac:dyDescent="0.2">
      <c r="A247" s="35"/>
      <c r="B247" s="35"/>
      <c r="C247" s="35"/>
      <c r="D247" s="35"/>
      <c r="E247" s="35"/>
    </row>
    <row r="248" spans="1:5" x14ac:dyDescent="0.2">
      <c r="A248" s="35"/>
      <c r="B248" s="35"/>
      <c r="C248" s="35"/>
      <c r="D248" s="35"/>
      <c r="E248" s="35"/>
    </row>
    <row r="249" spans="1:5" ht="13.5" thickBot="1" x14ac:dyDescent="0.25">
      <c r="A249" s="35"/>
      <c r="B249" s="35"/>
      <c r="C249" s="35"/>
      <c r="D249" s="35"/>
      <c r="E249" s="35"/>
    </row>
    <row r="250" spans="1:5" ht="13.5" thickBot="1" x14ac:dyDescent="0.25">
      <c r="A250" s="5" t="s">
        <v>85</v>
      </c>
      <c r="B250" s="6" t="s">
        <v>5</v>
      </c>
      <c r="C250" s="6" t="s">
        <v>6</v>
      </c>
      <c r="D250" s="6" t="s">
        <v>7</v>
      </c>
      <c r="E250" s="7" t="s">
        <v>8</v>
      </c>
    </row>
    <row r="251" spans="1:5" ht="15.75" customHeight="1" x14ac:dyDescent="0.2">
      <c r="A251" s="12" t="s">
        <v>86</v>
      </c>
      <c r="B251" s="30">
        <f>MAY!B251+Jun!B251+JUL!B251+Agosto!B251+Sep!B251</f>
        <v>0</v>
      </c>
      <c r="C251" s="30">
        <v>37</v>
      </c>
      <c r="D251" s="30">
        <f>SUM(B251:C251)</f>
        <v>37</v>
      </c>
      <c r="E251" s="14">
        <f>(D251/D$256)*100</f>
        <v>19.170984455958546</v>
      </c>
    </row>
    <row r="252" spans="1:5" x14ac:dyDescent="0.2">
      <c r="A252" s="31" t="s">
        <v>87</v>
      </c>
      <c r="B252" s="30">
        <f>MAY!B252+Jun!B252+JUL!B252+Agosto!B252+Sep!B252</f>
        <v>2</v>
      </c>
      <c r="C252" s="30">
        <v>85</v>
      </c>
      <c r="D252" s="30">
        <f>SUM(B252:C252)</f>
        <v>87</v>
      </c>
      <c r="E252" s="34">
        <f>(D252/D$256)*100</f>
        <v>45.077720207253883</v>
      </c>
    </row>
    <row r="253" spans="1:5" x14ac:dyDescent="0.2">
      <c r="A253" s="12" t="s">
        <v>88</v>
      </c>
      <c r="B253" s="30">
        <f>MAY!B253+Jun!B253+JUL!B253+Agosto!B253+Sep!B253</f>
        <v>1</v>
      </c>
      <c r="C253" s="30">
        <v>58</v>
      </c>
      <c r="D253" s="30">
        <f>SUM(B253:C253)</f>
        <v>59</v>
      </c>
      <c r="E253" s="14">
        <f>(D253/D$256)*100</f>
        <v>30.569948186528496</v>
      </c>
    </row>
    <row r="254" spans="1:5" x14ac:dyDescent="0.2">
      <c r="A254" s="31" t="s">
        <v>89</v>
      </c>
      <c r="B254" s="30">
        <f>MAY!B254+Jun!B254+JUL!B254+Agosto!B254+Sep!B254</f>
        <v>0</v>
      </c>
      <c r="C254" s="30">
        <v>7</v>
      </c>
      <c r="D254" s="30">
        <f>SUM(B254:C254)</f>
        <v>7</v>
      </c>
      <c r="E254" s="34">
        <f>(D254/D$256)*100</f>
        <v>3.6269430051813467</v>
      </c>
    </row>
    <row r="255" spans="1:5" ht="13.5" thickBot="1" x14ac:dyDescent="0.25">
      <c r="A255" s="69" t="s">
        <v>90</v>
      </c>
      <c r="B255" s="30">
        <f>MAY!B255+Jun!B255+JUL!B255+Agosto!B255+Sep!B255</f>
        <v>0</v>
      </c>
      <c r="C255" s="30">
        <v>3</v>
      </c>
      <c r="D255" s="30">
        <f>SUM(B255:C255)</f>
        <v>3</v>
      </c>
      <c r="E255" s="72">
        <f>(D255/D$256)*100</f>
        <v>1.5544041450777202</v>
      </c>
    </row>
    <row r="256" spans="1:5" ht="13.5" thickBot="1" x14ac:dyDescent="0.25">
      <c r="A256" s="73" t="s">
        <v>7</v>
      </c>
      <c r="B256" s="6">
        <f>SUM(B251:B255)</f>
        <v>3</v>
      </c>
      <c r="C256" s="6">
        <f>SUM(C251:C255)</f>
        <v>190</v>
      </c>
      <c r="D256" s="6">
        <f>SUM(D251:D255)</f>
        <v>193</v>
      </c>
      <c r="E256" s="6">
        <f>SUM(E251:E255)</f>
        <v>100</v>
      </c>
    </row>
    <row r="257" spans="1:5" x14ac:dyDescent="0.2">
      <c r="A257" s="35"/>
      <c r="B257" s="35"/>
      <c r="C257" s="35"/>
      <c r="D257" s="35"/>
      <c r="E257" s="35"/>
    </row>
    <row r="258" spans="1:5" ht="12.75" customHeight="1" thickBot="1" x14ac:dyDescent="0.25"/>
    <row r="259" spans="1:5" ht="12.75" customHeight="1" x14ac:dyDescent="0.2">
      <c r="A259" s="88" t="s">
        <v>91</v>
      </c>
      <c r="B259" s="88"/>
      <c r="C259" s="88"/>
      <c r="D259" s="88"/>
      <c r="E259" s="88"/>
    </row>
    <row r="260" spans="1:5" ht="12.75" customHeight="1" x14ac:dyDescent="0.2">
      <c r="A260" s="35"/>
      <c r="B260" s="35"/>
      <c r="C260" s="35"/>
      <c r="D260" s="35"/>
      <c r="E260" s="35"/>
    </row>
    <row r="261" spans="1:5" x14ac:dyDescent="0.2">
      <c r="A261" s="35"/>
      <c r="B261" s="35"/>
      <c r="C261" s="35"/>
      <c r="D261" s="35"/>
      <c r="E261" s="35"/>
    </row>
    <row r="262" spans="1:5" x14ac:dyDescent="0.2">
      <c r="A262" s="35"/>
      <c r="B262" s="35"/>
      <c r="C262" s="35"/>
      <c r="D262" s="35"/>
      <c r="E262" s="35"/>
    </row>
    <row r="263" spans="1:5" x14ac:dyDescent="0.2">
      <c r="A263" s="35"/>
      <c r="B263" s="35"/>
      <c r="C263" s="35"/>
      <c r="D263" s="35"/>
      <c r="E263" s="35"/>
    </row>
    <row r="264" spans="1:5" x14ac:dyDescent="0.2">
      <c r="A264" s="35"/>
      <c r="B264" s="35"/>
      <c r="C264" s="35"/>
      <c r="D264" s="35"/>
      <c r="E264" s="35"/>
    </row>
    <row r="265" spans="1:5" x14ac:dyDescent="0.2">
      <c r="A265" s="35"/>
      <c r="B265" s="35"/>
      <c r="C265" s="35"/>
      <c r="D265" s="35"/>
      <c r="E265" s="35"/>
    </row>
    <row r="266" spans="1:5" x14ac:dyDescent="0.2">
      <c r="A266" s="35"/>
      <c r="B266" s="35"/>
      <c r="C266" s="35"/>
      <c r="D266" s="35"/>
      <c r="E266" s="35"/>
    </row>
    <row r="267" spans="1:5" x14ac:dyDescent="0.2">
      <c r="A267" s="35"/>
      <c r="B267" s="35"/>
      <c r="C267" s="35"/>
      <c r="D267" s="35"/>
      <c r="E267" s="35"/>
    </row>
    <row r="268" spans="1:5" x14ac:dyDescent="0.2">
      <c r="A268" s="35"/>
      <c r="B268" s="35"/>
      <c r="C268" s="35"/>
      <c r="D268" s="35"/>
      <c r="E268" s="35"/>
    </row>
    <row r="269" spans="1:5" x14ac:dyDescent="0.2">
      <c r="A269" s="35"/>
      <c r="B269" s="35"/>
      <c r="C269" s="35"/>
      <c r="D269" s="35"/>
      <c r="E269" s="35"/>
    </row>
    <row r="270" spans="1:5" x14ac:dyDescent="0.2">
      <c r="A270" s="35"/>
      <c r="B270" s="35"/>
      <c r="C270" s="35"/>
      <c r="D270" s="35"/>
      <c r="E270" s="35"/>
    </row>
    <row r="271" spans="1:5" x14ac:dyDescent="0.2">
      <c r="A271" s="35"/>
      <c r="B271" s="35"/>
      <c r="C271" s="35"/>
      <c r="D271" s="35"/>
      <c r="E271" s="35"/>
    </row>
    <row r="272" spans="1:5" x14ac:dyDescent="0.2">
      <c r="A272" s="35"/>
      <c r="B272" s="35"/>
      <c r="C272" s="35"/>
      <c r="D272" s="35"/>
      <c r="E272" s="35"/>
    </row>
    <row r="273" spans="1:5" x14ac:dyDescent="0.2">
      <c r="A273" s="35"/>
      <c r="B273" s="35"/>
      <c r="C273" s="35"/>
      <c r="D273" s="35"/>
      <c r="E273" s="35"/>
    </row>
    <row r="274" spans="1:5" x14ac:dyDescent="0.2">
      <c r="A274" s="35"/>
      <c r="B274" s="35"/>
      <c r="C274" s="35"/>
      <c r="D274" s="35"/>
      <c r="E274" s="35"/>
    </row>
    <row r="275" spans="1:5" x14ac:dyDescent="0.2">
      <c r="A275" s="35"/>
      <c r="B275" s="35"/>
      <c r="C275" s="35"/>
      <c r="D275" s="35"/>
      <c r="E275" s="35"/>
    </row>
    <row r="276" spans="1:5" x14ac:dyDescent="0.2">
      <c r="A276" s="35"/>
      <c r="B276" s="35"/>
      <c r="C276" s="35"/>
      <c r="D276" s="35"/>
      <c r="E276" s="35"/>
    </row>
    <row r="277" spans="1:5" x14ac:dyDescent="0.2">
      <c r="A277" s="35"/>
      <c r="B277" s="35"/>
      <c r="C277" s="35"/>
      <c r="D277" s="35"/>
      <c r="E277" s="35"/>
    </row>
    <row r="278" spans="1:5" x14ac:dyDescent="0.2">
      <c r="A278" s="74"/>
      <c r="B278" s="74"/>
      <c r="C278" s="74"/>
      <c r="D278" s="74"/>
      <c r="E278" s="74"/>
    </row>
    <row r="279" spans="1:5" ht="12.75" customHeight="1" x14ac:dyDescent="0.2">
      <c r="A279" s="89" t="s">
        <v>92</v>
      </c>
      <c r="B279" s="89"/>
      <c r="C279" s="89"/>
      <c r="D279" s="89"/>
      <c r="E279" s="89"/>
    </row>
    <row r="280" spans="1:5" ht="13.5" thickBot="1" x14ac:dyDescent="0.25"/>
    <row r="281" spans="1:5" ht="13.5" thickBot="1" x14ac:dyDescent="0.25">
      <c r="A281" s="5" t="s">
        <v>93</v>
      </c>
      <c r="B281" s="6" t="s">
        <v>5</v>
      </c>
      <c r="C281" s="6" t="s">
        <v>6</v>
      </c>
      <c r="D281" s="6" t="s">
        <v>7</v>
      </c>
      <c r="E281" s="7" t="s">
        <v>8</v>
      </c>
    </row>
    <row r="282" spans="1:5" x14ac:dyDescent="0.2">
      <c r="A282" s="12" t="s">
        <v>94</v>
      </c>
      <c r="B282" s="30">
        <v>2</v>
      </c>
      <c r="C282" s="30">
        <v>122</v>
      </c>
      <c r="D282" s="75">
        <v>124</v>
      </c>
      <c r="E282" s="76">
        <f t="shared" ref="E282:E289" si="10">(D282/D$289)*100</f>
        <v>98.412698412698404</v>
      </c>
    </row>
    <row r="283" spans="1:5" x14ac:dyDescent="0.2">
      <c r="A283" s="31" t="s">
        <v>95</v>
      </c>
      <c r="B283" s="30">
        <f>MAY!B283+Jun!B283+JUL!B283+Agosto!B283+Sep!B283</f>
        <v>0</v>
      </c>
      <c r="C283" s="30">
        <f>MAY!C283+Jun!C283+JUL!C283+Agosto!C283+Sep!C283</f>
        <v>0</v>
      </c>
      <c r="D283" s="75">
        <f t="shared" ref="D283:D288" si="11">SUM(B283:C283)</f>
        <v>0</v>
      </c>
      <c r="E283" s="78">
        <f>(D283/D$289)*100</f>
        <v>0</v>
      </c>
    </row>
    <row r="284" spans="1:5" x14ac:dyDescent="0.2">
      <c r="A284" s="20" t="s">
        <v>96</v>
      </c>
      <c r="B284" s="30">
        <f>MAY!B284+Jun!B284+JUL!B284+Agosto!B284+Sep!B284</f>
        <v>0</v>
      </c>
      <c r="C284" s="30">
        <f>MAY!C284+Jun!C284+JUL!C284+Agosto!C284+Sep!C284</f>
        <v>0</v>
      </c>
      <c r="D284" s="75">
        <f t="shared" si="11"/>
        <v>0</v>
      </c>
      <c r="E284" s="76">
        <f>(D284/D$289)*100</f>
        <v>0</v>
      </c>
    </row>
    <row r="285" spans="1:5" x14ac:dyDescent="0.2">
      <c r="A285" s="31" t="s">
        <v>97</v>
      </c>
      <c r="B285" s="30">
        <f>MAY!B285+Jun!B285+JUL!B285+Agosto!B285+Sep!B285</f>
        <v>0</v>
      </c>
      <c r="C285" s="30">
        <v>2</v>
      </c>
      <c r="D285" s="75">
        <f t="shared" si="11"/>
        <v>2</v>
      </c>
      <c r="E285" s="78">
        <f t="shared" si="10"/>
        <v>1.5873015873015872</v>
      </c>
    </row>
    <row r="286" spans="1:5" x14ac:dyDescent="0.2">
      <c r="A286" s="12" t="s">
        <v>98</v>
      </c>
      <c r="B286" s="30">
        <f>MAY!B286+Jun!B286+JUL!B286+Agosto!B286+Sep!B286</f>
        <v>0</v>
      </c>
      <c r="C286" s="30">
        <f>MAY!C286+Jun!C286+JUL!C286+Agosto!C286+Sep!C286</f>
        <v>0</v>
      </c>
      <c r="D286" s="75">
        <f t="shared" si="11"/>
        <v>0</v>
      </c>
      <c r="E286" s="76">
        <f t="shared" si="10"/>
        <v>0</v>
      </c>
    </row>
    <row r="287" spans="1:5" x14ac:dyDescent="0.2">
      <c r="A287" s="31" t="s">
        <v>99</v>
      </c>
      <c r="B287" s="30">
        <f>MAY!B287+Jun!B287+JUL!B287+Agosto!B287+Sep!B287</f>
        <v>0</v>
      </c>
      <c r="C287" s="30">
        <f>MAY!C287+Jun!C287+JUL!C287+Agosto!C287+Sep!C287</f>
        <v>0</v>
      </c>
      <c r="D287" s="75">
        <f t="shared" si="11"/>
        <v>0</v>
      </c>
      <c r="E287" s="78">
        <f>(D287/D$289)*100</f>
        <v>0</v>
      </c>
    </row>
    <row r="288" spans="1:5" ht="13.5" thickBot="1" x14ac:dyDescent="0.25">
      <c r="A288" s="69" t="s">
        <v>100</v>
      </c>
      <c r="B288" s="30">
        <f>MAY!B288+Jun!B288+JUL!B288+Agosto!B288+Sep!B288</f>
        <v>0</v>
      </c>
      <c r="C288" s="30">
        <f>MAY!C288+Jun!C288+JUL!C288+Agosto!C288+Sep!C288</f>
        <v>0</v>
      </c>
      <c r="D288" s="75">
        <f t="shared" si="11"/>
        <v>0</v>
      </c>
      <c r="E288" s="79">
        <f t="shared" si="10"/>
        <v>0</v>
      </c>
    </row>
    <row r="289" spans="1:5" ht="13.5" thickBot="1" x14ac:dyDescent="0.25">
      <c r="A289" s="5" t="s">
        <v>7</v>
      </c>
      <c r="B289" s="6">
        <f>SUM(B282:B288)</f>
        <v>2</v>
      </c>
      <c r="C289" s="6">
        <v>124</v>
      </c>
      <c r="D289" s="6">
        <v>126</v>
      </c>
      <c r="E289" s="16">
        <f t="shared" si="10"/>
        <v>100</v>
      </c>
    </row>
    <row r="290" spans="1:5" x14ac:dyDescent="0.2">
      <c r="A290" s="88" t="s">
        <v>101</v>
      </c>
      <c r="B290" s="88"/>
      <c r="C290" s="88"/>
      <c r="D290" s="88"/>
      <c r="E290" s="88"/>
    </row>
    <row r="291" spans="1:5" x14ac:dyDescent="0.2">
      <c r="A291" s="74"/>
      <c r="B291" s="74"/>
      <c r="C291" s="74"/>
      <c r="D291" s="74"/>
      <c r="E291" s="74"/>
    </row>
    <row r="292" spans="1:5" ht="36.75" customHeight="1" x14ac:dyDescent="0.2">
      <c r="A292" s="74"/>
      <c r="B292" s="74"/>
      <c r="C292" s="74"/>
      <c r="D292" s="74"/>
      <c r="E292" s="74"/>
    </row>
    <row r="293" spans="1:5" x14ac:dyDescent="0.2">
      <c r="A293" s="74"/>
      <c r="B293" s="74"/>
      <c r="C293" s="74"/>
      <c r="D293" s="74"/>
      <c r="E293" s="74"/>
    </row>
    <row r="294" spans="1:5" x14ac:dyDescent="0.2">
      <c r="A294" s="74"/>
      <c r="B294" s="74"/>
      <c r="C294" s="74"/>
      <c r="D294" s="74"/>
      <c r="E294" s="74"/>
    </row>
    <row r="295" spans="1:5" x14ac:dyDescent="0.2">
      <c r="A295" s="74"/>
      <c r="B295" s="74"/>
      <c r="C295" s="74"/>
      <c r="D295" s="74"/>
      <c r="E295" s="74"/>
    </row>
    <row r="296" spans="1:5" x14ac:dyDescent="0.2">
      <c r="A296" s="74"/>
      <c r="B296" s="74"/>
      <c r="C296" s="74"/>
      <c r="D296" s="74"/>
      <c r="E296" s="74"/>
    </row>
    <row r="297" spans="1:5" x14ac:dyDescent="0.2">
      <c r="A297" s="74"/>
      <c r="B297" s="74"/>
      <c r="C297" s="74"/>
      <c r="D297" s="74"/>
      <c r="E297" s="74"/>
    </row>
    <row r="298" spans="1:5" x14ac:dyDescent="0.2">
      <c r="A298" s="74"/>
      <c r="B298" s="74"/>
      <c r="C298" s="74"/>
      <c r="D298" s="74"/>
      <c r="E298" s="74"/>
    </row>
    <row r="299" spans="1:5" x14ac:dyDescent="0.2">
      <c r="A299" s="74"/>
      <c r="B299" s="74"/>
      <c r="C299" s="74"/>
      <c r="D299" s="74"/>
      <c r="E299" s="74"/>
    </row>
    <row r="300" spans="1:5" x14ac:dyDescent="0.2">
      <c r="A300" s="74"/>
      <c r="B300" s="74"/>
      <c r="C300" s="74"/>
      <c r="D300" s="74"/>
      <c r="E300" s="74"/>
    </row>
    <row r="301" spans="1:5" x14ac:dyDescent="0.2">
      <c r="A301" s="74"/>
      <c r="B301" s="74"/>
      <c r="C301" s="74"/>
      <c r="D301" s="74"/>
      <c r="E301" s="74"/>
    </row>
    <row r="302" spans="1:5" x14ac:dyDescent="0.2">
      <c r="A302" s="74"/>
      <c r="B302" s="74"/>
      <c r="C302" s="74"/>
      <c r="D302" s="74"/>
      <c r="E302" s="74"/>
    </row>
    <row r="303" spans="1:5" x14ac:dyDescent="0.2">
      <c r="A303" s="74"/>
      <c r="B303" s="74"/>
      <c r="C303" s="74"/>
      <c r="D303" s="74"/>
      <c r="E303" s="74"/>
    </row>
    <row r="304" spans="1:5" x14ac:dyDescent="0.2">
      <c r="A304" s="74"/>
      <c r="B304" s="74"/>
      <c r="C304" s="74"/>
      <c r="D304" s="74"/>
      <c r="E304" s="74"/>
    </row>
    <row r="305" spans="1:5" x14ac:dyDescent="0.2">
      <c r="A305" s="74"/>
      <c r="B305" s="74"/>
      <c r="C305" s="74"/>
      <c r="D305" s="74"/>
      <c r="E305" s="74"/>
    </row>
    <row r="306" spans="1:5" x14ac:dyDescent="0.2"/>
    <row r="307" spans="1:5" x14ac:dyDescent="0.2"/>
    <row r="308" spans="1:5" x14ac:dyDescent="0.2"/>
    <row r="309" spans="1:5" x14ac:dyDescent="0.2"/>
    <row r="310" spans="1:5" x14ac:dyDescent="0.2"/>
    <row r="311" spans="1:5" x14ac:dyDescent="0.2"/>
    <row r="312" spans="1:5" x14ac:dyDescent="0.2"/>
    <row r="313" spans="1:5" x14ac:dyDescent="0.2"/>
    <row r="314" spans="1:5" x14ac:dyDescent="0.2"/>
    <row r="315" spans="1:5" x14ac:dyDescent="0.2"/>
    <row r="316" spans="1:5" x14ac:dyDescent="0.2"/>
    <row r="317" spans="1:5" x14ac:dyDescent="0.2"/>
    <row r="318" spans="1: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MAY</vt:lpstr>
      <vt:lpstr>Jun</vt:lpstr>
      <vt:lpstr>JUL</vt:lpstr>
      <vt:lpstr>Agosto</vt:lpstr>
      <vt:lpstr>Sep</vt:lpstr>
      <vt:lpstr>DICIEMBRE</vt:lpstr>
      <vt:lpstr>Enero</vt:lpstr>
      <vt:lpstr>final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2019-01-31T20:49:00Z</dcterms:modified>
</cp:coreProperties>
</file>