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codeName="ThisWorkbook" defaultThemeVersion="124226"/>
  <mc:AlternateContent xmlns:mc="http://schemas.openxmlformats.org/markup-compatibility/2006">
    <mc:Choice Requires="x15">
      <x15ac:absPath xmlns:x15ac="http://schemas.microsoft.com/office/spreadsheetml/2010/11/ac" url="E:\enero\"/>
    </mc:Choice>
  </mc:AlternateContent>
  <xr:revisionPtr revIDLastSave="0" documentId="8_{62C8D070-AE25-43A2-82E2-2CF9CECD7563}" xr6:coauthVersionLast="40" xr6:coauthVersionMax="40" xr10:uidLastSave="{00000000-0000-0000-0000-000000000000}"/>
  <bookViews>
    <workbookView xWindow="-1080" yWindow="-30" windowWidth="20730" windowHeight="9630" tabRatio="606" firstSheet="14" activeTab="20" xr2:uid="{00000000-000D-0000-FFFF-FFFF00000000}"/>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MAY" sheetId="22" r:id="rId13"/>
    <sheet name="JUN" sheetId="24" r:id="rId14"/>
    <sheet name="JUL" sheetId="25" r:id="rId15"/>
    <sheet name="AGO" sheetId="26" r:id="rId16"/>
    <sheet name="SEP" sheetId="27" r:id="rId17"/>
    <sheet name="OCTU" sheetId="28" r:id="rId18"/>
    <sheet name="MAY-NOV" sheetId="29" r:id="rId19"/>
    <sheet name="DIC" sheetId="30" r:id="rId20"/>
    <sheet name="ENERO" sheetId="31" r:id="rId21"/>
    <sheet name="Hoja1" sheetId="23" r:id="rId22"/>
  </sheets>
  <calcPr calcId="191029" iterateDelta="1E-4"/>
</workbook>
</file>

<file path=xl/calcChain.xml><?xml version="1.0" encoding="utf-8"?>
<calcChain xmlns="http://schemas.openxmlformats.org/spreadsheetml/2006/main">
  <c r="C289" i="31" l="1"/>
  <c r="B289" i="31"/>
  <c r="D288" i="31"/>
  <c r="E288" i="31" s="1"/>
  <c r="D287" i="31"/>
  <c r="E287" i="31" s="1"/>
  <c r="D285" i="31"/>
  <c r="D284" i="31"/>
  <c r="D289" i="31" s="1"/>
  <c r="B256" i="31"/>
  <c r="E255" i="31"/>
  <c r="E254" i="31"/>
  <c r="E253" i="31"/>
  <c r="E252" i="31"/>
  <c r="E251" i="31"/>
  <c r="C230" i="31"/>
  <c r="B230" i="31"/>
  <c r="D229" i="31"/>
  <c r="D228" i="31"/>
  <c r="C203" i="31"/>
  <c r="B203" i="31"/>
  <c r="D202" i="31"/>
  <c r="E202" i="31" s="1"/>
  <c r="E201" i="31"/>
  <c r="E203" i="31" s="1"/>
  <c r="D201" i="31"/>
  <c r="E200" i="31"/>
  <c r="C194" i="31"/>
  <c r="B194" i="31"/>
  <c r="D193" i="31"/>
  <c r="D192" i="31"/>
  <c r="D190" i="31"/>
  <c r="D189" i="31"/>
  <c r="D188" i="31"/>
  <c r="D187" i="31"/>
  <c r="D186" i="31"/>
  <c r="D185" i="31"/>
  <c r="D184" i="31"/>
  <c r="D183" i="31"/>
  <c r="C164" i="31"/>
  <c r="B164" i="31"/>
  <c r="D163" i="31"/>
  <c r="D162" i="31"/>
  <c r="D161" i="31"/>
  <c r="D160" i="31"/>
  <c r="D159" i="31"/>
  <c r="D158" i="31"/>
  <c r="D157" i="31"/>
  <c r="D156" i="31"/>
  <c r="C131" i="31"/>
  <c r="B131" i="31"/>
  <c r="D129" i="31"/>
  <c r="D128" i="31"/>
  <c r="D127" i="31"/>
  <c r="D126" i="31"/>
  <c r="D125" i="31"/>
  <c r="D124" i="31"/>
  <c r="D123" i="31"/>
  <c r="C98" i="31"/>
  <c r="B98" i="31"/>
  <c r="N82" i="31"/>
  <c r="C65" i="31"/>
  <c r="D65" i="31" s="1"/>
  <c r="B65" i="31"/>
  <c r="E37" i="31"/>
  <c r="C37" i="31"/>
  <c r="B37" i="31"/>
  <c r="D36" i="31"/>
  <c r="D35" i="31"/>
  <c r="D34" i="31"/>
  <c r="D33" i="31"/>
  <c r="C12" i="31"/>
  <c r="B12" i="31"/>
  <c r="D11" i="31"/>
  <c r="D10" i="31"/>
  <c r="D9" i="31"/>
  <c r="E256" i="31" l="1"/>
  <c r="D164" i="31"/>
  <c r="E159" i="31" s="1"/>
  <c r="D131" i="31"/>
  <c r="E124" i="31" s="1"/>
  <c r="D98" i="31"/>
  <c r="E95" i="31" s="1"/>
  <c r="E92" i="31"/>
  <c r="D37" i="31"/>
  <c r="D12" i="31"/>
  <c r="E61" i="31"/>
  <c r="E64" i="31"/>
  <c r="E60" i="31"/>
  <c r="E59" i="31"/>
  <c r="E62" i="31"/>
  <c r="E63" i="31"/>
  <c r="E163" i="31"/>
  <c r="E157" i="31"/>
  <c r="E158" i="31"/>
  <c r="E162" i="31"/>
  <c r="E289" i="31"/>
  <c r="E286" i="31"/>
  <c r="E283" i="31"/>
  <c r="E282" i="31"/>
  <c r="E284" i="31"/>
  <c r="E160" i="31"/>
  <c r="E129" i="31"/>
  <c r="E127" i="31"/>
  <c r="E125" i="31"/>
  <c r="E123" i="31"/>
  <c r="E130" i="31"/>
  <c r="E285" i="31"/>
  <c r="E96" i="31"/>
  <c r="D194" i="31"/>
  <c r="E183" i="31" s="1"/>
  <c r="D230" i="31"/>
  <c r="E228" i="31" s="1"/>
  <c r="E93" i="31"/>
  <c r="E94" i="31"/>
  <c r="E156" i="31"/>
  <c r="E97" i="31"/>
  <c r="C289" i="30"/>
  <c r="B289" i="30"/>
  <c r="D288" i="30"/>
  <c r="D287" i="30"/>
  <c r="D285" i="30"/>
  <c r="D284" i="30"/>
  <c r="B256" i="30"/>
  <c r="E255" i="30"/>
  <c r="E254" i="30"/>
  <c r="E253" i="30"/>
  <c r="E252" i="30"/>
  <c r="E251" i="30"/>
  <c r="C230" i="30"/>
  <c r="B230" i="30"/>
  <c r="D229" i="30"/>
  <c r="D228" i="30"/>
  <c r="C203" i="30"/>
  <c r="B203" i="30"/>
  <c r="D202" i="30"/>
  <c r="E202" i="30" s="1"/>
  <c r="D201" i="30"/>
  <c r="E201" i="30" s="1"/>
  <c r="E200" i="30"/>
  <c r="C194" i="30"/>
  <c r="B194" i="30"/>
  <c r="D193" i="30"/>
  <c r="D192" i="30"/>
  <c r="D190" i="30"/>
  <c r="D189" i="30"/>
  <c r="D188" i="30"/>
  <c r="D187" i="30"/>
  <c r="D186" i="30"/>
  <c r="D185" i="30"/>
  <c r="D184" i="30"/>
  <c r="D183" i="30"/>
  <c r="C164" i="30"/>
  <c r="B164" i="30"/>
  <c r="D163" i="30"/>
  <c r="D162" i="30"/>
  <c r="D161" i="30"/>
  <c r="D160" i="30"/>
  <c r="D159" i="30"/>
  <c r="D158" i="30"/>
  <c r="D157" i="30"/>
  <c r="D156" i="30"/>
  <c r="C131" i="30"/>
  <c r="B131" i="30"/>
  <c r="D129" i="30"/>
  <c r="D128" i="30"/>
  <c r="D127" i="30"/>
  <c r="D126" i="30"/>
  <c r="D125" i="30"/>
  <c r="D124" i="30"/>
  <c r="D123" i="30"/>
  <c r="C98" i="30"/>
  <c r="B98" i="30"/>
  <c r="N82" i="30"/>
  <c r="C65" i="30"/>
  <c r="B65" i="30"/>
  <c r="E37" i="30"/>
  <c r="C37" i="30"/>
  <c r="B37" i="30"/>
  <c r="D36" i="30"/>
  <c r="D35" i="30"/>
  <c r="D34" i="30"/>
  <c r="D33" i="30"/>
  <c r="C12" i="30"/>
  <c r="B12" i="30"/>
  <c r="D12" i="30" s="1"/>
  <c r="D11" i="30"/>
  <c r="D10" i="30"/>
  <c r="D9" i="30"/>
  <c r="E189" i="31" l="1"/>
  <c r="E193" i="31"/>
  <c r="E161" i="31"/>
  <c r="E126" i="31"/>
  <c r="E128" i="31"/>
  <c r="E98" i="31"/>
  <c r="E65" i="31"/>
  <c r="E186" i="31"/>
  <c r="E191" i="31"/>
  <c r="E188" i="31"/>
  <c r="E190" i="31"/>
  <c r="E184" i="31"/>
  <c r="E229" i="31"/>
  <c r="E230" i="31" s="1"/>
  <c r="E192" i="31"/>
  <c r="E164" i="31"/>
  <c r="E131" i="31"/>
  <c r="E185" i="31"/>
  <c r="E187" i="31"/>
  <c r="D289" i="30"/>
  <c r="D164" i="30"/>
  <c r="E288" i="30"/>
  <c r="E285" i="30"/>
  <c r="E256" i="30"/>
  <c r="D230" i="30"/>
  <c r="E229" i="30" s="1"/>
  <c r="D131" i="30"/>
  <c r="E126" i="30" s="1"/>
  <c r="D98" i="30"/>
  <c r="E94" i="30" s="1"/>
  <c r="D65" i="30"/>
  <c r="E63" i="30" s="1"/>
  <c r="D37" i="30"/>
  <c r="E160" i="30"/>
  <c r="E159" i="30"/>
  <c r="E163" i="30"/>
  <c r="E203" i="30"/>
  <c r="E157" i="30"/>
  <c r="E161" i="30"/>
  <c r="E283" i="30"/>
  <c r="E287" i="30"/>
  <c r="E282" i="30"/>
  <c r="E289" i="30"/>
  <c r="E286" i="30"/>
  <c r="E158" i="30"/>
  <c r="E162" i="30"/>
  <c r="E60" i="30"/>
  <c r="E64" i="30"/>
  <c r="E156" i="30"/>
  <c r="E61" i="30"/>
  <c r="E62" i="30"/>
  <c r="D194" i="30"/>
  <c r="E188" i="30" s="1"/>
  <c r="E284" i="30"/>
  <c r="E59" i="30"/>
  <c r="C289" i="29"/>
  <c r="B289" i="29"/>
  <c r="D288" i="29"/>
  <c r="D287" i="29"/>
  <c r="D285" i="29"/>
  <c r="D289" i="29" s="1"/>
  <c r="D284" i="29"/>
  <c r="B256" i="29"/>
  <c r="E255" i="29"/>
  <c r="E254" i="29"/>
  <c r="E253" i="29"/>
  <c r="E252" i="29"/>
  <c r="E251" i="29"/>
  <c r="C230" i="29"/>
  <c r="B230" i="29"/>
  <c r="D229" i="29"/>
  <c r="D228" i="29"/>
  <c r="C203" i="29"/>
  <c r="B203" i="29"/>
  <c r="D202" i="29"/>
  <c r="E202" i="29" s="1"/>
  <c r="D201" i="29"/>
  <c r="E201" i="29" s="1"/>
  <c r="E200" i="29"/>
  <c r="C194" i="29"/>
  <c r="B194" i="29"/>
  <c r="D193" i="29"/>
  <c r="D192" i="29"/>
  <c r="D190" i="29"/>
  <c r="D189" i="29"/>
  <c r="D188" i="29"/>
  <c r="D187" i="29"/>
  <c r="D186" i="29"/>
  <c r="D185" i="29"/>
  <c r="D184" i="29"/>
  <c r="D183" i="29"/>
  <c r="C164" i="29"/>
  <c r="B164" i="29"/>
  <c r="D163" i="29"/>
  <c r="D162" i="29"/>
  <c r="D161" i="29"/>
  <c r="D160" i="29"/>
  <c r="D159" i="29"/>
  <c r="D158" i="29"/>
  <c r="D157" i="29"/>
  <c r="D156" i="29"/>
  <c r="C131" i="29"/>
  <c r="B131" i="29"/>
  <c r="D129" i="29"/>
  <c r="D128" i="29"/>
  <c r="D127" i="29"/>
  <c r="D126" i="29"/>
  <c r="D125" i="29"/>
  <c r="D124" i="29"/>
  <c r="D123" i="29"/>
  <c r="C98" i="29"/>
  <c r="B98" i="29"/>
  <c r="N82" i="29"/>
  <c r="C65" i="29"/>
  <c r="B65" i="29"/>
  <c r="E37" i="29"/>
  <c r="C37" i="29"/>
  <c r="B37" i="29"/>
  <c r="D36" i="29"/>
  <c r="D35" i="29"/>
  <c r="D34" i="29"/>
  <c r="D33" i="29"/>
  <c r="C12" i="29"/>
  <c r="B12" i="29"/>
  <c r="D11" i="29"/>
  <c r="D10" i="29"/>
  <c r="D9" i="29"/>
  <c r="E194" i="31" l="1"/>
  <c r="D65" i="29"/>
  <c r="E60" i="29" s="1"/>
  <c r="E288" i="29"/>
  <c r="E256" i="29"/>
  <c r="E284" i="29"/>
  <c r="E228" i="30"/>
  <c r="E230" i="30" s="1"/>
  <c r="E164" i="30"/>
  <c r="E124" i="30"/>
  <c r="E130" i="30"/>
  <c r="E125" i="30"/>
  <c r="E129" i="30"/>
  <c r="E128" i="30"/>
  <c r="E123" i="30"/>
  <c r="E127" i="30"/>
  <c r="E92" i="30"/>
  <c r="E95" i="30"/>
  <c r="E93" i="30"/>
  <c r="E96" i="30"/>
  <c r="E97" i="30"/>
  <c r="E65" i="30"/>
  <c r="E186" i="30"/>
  <c r="E192" i="30"/>
  <c r="E193" i="30"/>
  <c r="E191" i="30"/>
  <c r="E187" i="30"/>
  <c r="E184" i="30"/>
  <c r="E189" i="30"/>
  <c r="E183" i="30"/>
  <c r="E190" i="30"/>
  <c r="E185" i="30"/>
  <c r="D230" i="29"/>
  <c r="E229" i="29" s="1"/>
  <c r="D98" i="29"/>
  <c r="E95" i="29" s="1"/>
  <c r="D194" i="29"/>
  <c r="E185" i="29" s="1"/>
  <c r="D164" i="29"/>
  <c r="E157" i="29" s="1"/>
  <c r="D131" i="29"/>
  <c r="E129" i="29" s="1"/>
  <c r="E59" i="29"/>
  <c r="E63" i="29"/>
  <c r="D37" i="29"/>
  <c r="D12" i="29"/>
  <c r="E159" i="29"/>
  <c r="E203" i="29"/>
  <c r="E96" i="29"/>
  <c r="E92" i="29"/>
  <c r="E93" i="29"/>
  <c r="E193" i="29"/>
  <c r="E289" i="29"/>
  <c r="E287" i="29"/>
  <c r="E286" i="29"/>
  <c r="E283" i="29"/>
  <c r="E282" i="29"/>
  <c r="E64" i="29"/>
  <c r="E285" i="29"/>
  <c r="E61" i="29"/>
  <c r="E62" i="29"/>
  <c r="C289" i="28"/>
  <c r="B289" i="28"/>
  <c r="D288" i="28"/>
  <c r="D287" i="28"/>
  <c r="D285" i="28"/>
  <c r="D284" i="28"/>
  <c r="B256" i="28"/>
  <c r="E255" i="28"/>
  <c r="E254" i="28"/>
  <c r="E253" i="28"/>
  <c r="E252" i="28"/>
  <c r="E251" i="28"/>
  <c r="C230" i="28"/>
  <c r="B230" i="28"/>
  <c r="D229" i="28"/>
  <c r="D228" i="28"/>
  <c r="C203" i="28"/>
  <c r="B203" i="28"/>
  <c r="D202" i="28"/>
  <c r="E202" i="28" s="1"/>
  <c r="D201" i="28"/>
  <c r="E201" i="28" s="1"/>
  <c r="E200" i="28"/>
  <c r="C194" i="28"/>
  <c r="B194" i="28"/>
  <c r="D193" i="28"/>
  <c r="D192" i="28"/>
  <c r="D190" i="28"/>
  <c r="D189" i="28"/>
  <c r="D188" i="28"/>
  <c r="D187" i="28"/>
  <c r="D186" i="28"/>
  <c r="D185" i="28"/>
  <c r="D184" i="28"/>
  <c r="D183" i="28"/>
  <c r="C164" i="28"/>
  <c r="B164" i="28"/>
  <c r="D163" i="28"/>
  <c r="D162" i="28"/>
  <c r="D161" i="28"/>
  <c r="D160" i="28"/>
  <c r="D159" i="28"/>
  <c r="D158" i="28"/>
  <c r="D157" i="28"/>
  <c r="D156" i="28"/>
  <c r="C131" i="28"/>
  <c r="B131" i="28"/>
  <c r="D129" i="28"/>
  <c r="D128" i="28"/>
  <c r="D127" i="28"/>
  <c r="D126" i="28"/>
  <c r="D125" i="28"/>
  <c r="D124" i="28"/>
  <c r="D123" i="28"/>
  <c r="C98" i="28"/>
  <c r="B98" i="28"/>
  <c r="N82" i="28"/>
  <c r="C65" i="28"/>
  <c r="B65" i="28"/>
  <c r="E37" i="28"/>
  <c r="C37" i="28"/>
  <c r="B37" i="28"/>
  <c r="D36" i="28"/>
  <c r="D35" i="28"/>
  <c r="D34" i="28"/>
  <c r="D33" i="28"/>
  <c r="C12" i="28"/>
  <c r="B12" i="28"/>
  <c r="D11" i="28"/>
  <c r="D10" i="28"/>
  <c r="D9" i="28"/>
  <c r="E94" i="29" l="1"/>
  <c r="E97" i="29"/>
  <c r="D65" i="28"/>
  <c r="E64" i="28" s="1"/>
  <c r="E228" i="29"/>
  <c r="E230" i="29" s="1"/>
  <c r="E194" i="30"/>
  <c r="E131" i="30"/>
  <c r="E98" i="30"/>
  <c r="E186" i="29"/>
  <c r="E192" i="29"/>
  <c r="E189" i="29"/>
  <c r="E183" i="29"/>
  <c r="E191" i="29"/>
  <c r="E188" i="29"/>
  <c r="E162" i="29"/>
  <c r="E163" i="29"/>
  <c r="E156" i="29"/>
  <c r="E161" i="29"/>
  <c r="E160" i="29"/>
  <c r="E158" i="29"/>
  <c r="E123" i="29"/>
  <c r="E124" i="29"/>
  <c r="E127" i="29"/>
  <c r="E128" i="29"/>
  <c r="E125" i="29"/>
  <c r="E126" i="29"/>
  <c r="E130" i="29"/>
  <c r="E184" i="29"/>
  <c r="E187" i="29"/>
  <c r="E190" i="29"/>
  <c r="E65" i="29"/>
  <c r="E98" i="29"/>
  <c r="D98" i="28"/>
  <c r="E95" i="28" s="1"/>
  <c r="D194" i="28"/>
  <c r="E189" i="28" s="1"/>
  <c r="D289" i="28"/>
  <c r="E287" i="28" s="1"/>
  <c r="E256" i="28"/>
  <c r="D230" i="28"/>
  <c r="E228" i="28" s="1"/>
  <c r="E203" i="28"/>
  <c r="D164" i="28"/>
  <c r="E157" i="28" s="1"/>
  <c r="D131" i="28"/>
  <c r="E125" i="28" s="1"/>
  <c r="D37" i="28"/>
  <c r="D12" i="28"/>
  <c r="E160" i="28"/>
  <c r="E61" i="28"/>
  <c r="E62" i="28"/>
  <c r="E63" i="28"/>
  <c r="E59" i="28"/>
  <c r="E162" i="28"/>
  <c r="E192" i="28"/>
  <c r="E190" i="28"/>
  <c r="E186" i="28"/>
  <c r="E184" i="28"/>
  <c r="E191" i="28"/>
  <c r="E188" i="28"/>
  <c r="E130" i="28"/>
  <c r="E163" i="28"/>
  <c r="E159" i="28"/>
  <c r="E187" i="28"/>
  <c r="E92" i="28"/>
  <c r="E193" i="28"/>
  <c r="E156" i="28"/>
  <c r="C289" i="27"/>
  <c r="B289" i="27"/>
  <c r="D288" i="27"/>
  <c r="D287" i="27"/>
  <c r="D285" i="27"/>
  <c r="D284" i="27"/>
  <c r="D283" i="27"/>
  <c r="D282" i="27"/>
  <c r="B256" i="27"/>
  <c r="E255" i="27"/>
  <c r="E254" i="27"/>
  <c r="E253" i="27"/>
  <c r="E252" i="27"/>
  <c r="E251" i="27"/>
  <c r="C230" i="27"/>
  <c r="B230" i="27"/>
  <c r="D229" i="27"/>
  <c r="D228" i="27"/>
  <c r="C203" i="27"/>
  <c r="B203" i="27"/>
  <c r="D202" i="27"/>
  <c r="E202" i="27" s="1"/>
  <c r="D201" i="27"/>
  <c r="E201" i="27" s="1"/>
  <c r="E200" i="27"/>
  <c r="C194" i="27"/>
  <c r="B194" i="27"/>
  <c r="D193" i="27"/>
  <c r="D192" i="27"/>
  <c r="D190" i="27"/>
  <c r="D189" i="27"/>
  <c r="D188" i="27"/>
  <c r="D187" i="27"/>
  <c r="D186" i="27"/>
  <c r="D185" i="27"/>
  <c r="D184" i="27"/>
  <c r="D183" i="27"/>
  <c r="C164" i="27"/>
  <c r="B164" i="27"/>
  <c r="D163" i="27"/>
  <c r="D162" i="27"/>
  <c r="D161" i="27"/>
  <c r="D160" i="27"/>
  <c r="D159" i="27"/>
  <c r="D158" i="27"/>
  <c r="D157" i="27"/>
  <c r="D156" i="27"/>
  <c r="C131" i="27"/>
  <c r="B131" i="27"/>
  <c r="D129" i="27"/>
  <c r="D128" i="27"/>
  <c r="D127" i="27"/>
  <c r="D126" i="27"/>
  <c r="D125" i="27"/>
  <c r="D124" i="27"/>
  <c r="D123" i="27"/>
  <c r="C98" i="27"/>
  <c r="B98" i="27"/>
  <c r="N82" i="27"/>
  <c r="C65" i="27"/>
  <c r="B65" i="27"/>
  <c r="E37" i="27"/>
  <c r="C37" i="27"/>
  <c r="B37" i="27"/>
  <c r="D36" i="27"/>
  <c r="D35" i="27"/>
  <c r="D34" i="27"/>
  <c r="D33" i="27"/>
  <c r="C12" i="27"/>
  <c r="B12" i="27"/>
  <c r="D11" i="27"/>
  <c r="D10" i="27"/>
  <c r="D9" i="27"/>
  <c r="E194" i="29" l="1"/>
  <c r="E93" i="28"/>
  <c r="E127" i="28"/>
  <c r="E60" i="28"/>
  <c r="E65" i="28" s="1"/>
  <c r="E97" i="28"/>
  <c r="D65" i="27"/>
  <c r="D194" i="27"/>
  <c r="E183" i="27" s="1"/>
  <c r="E94" i="28"/>
  <c r="E96" i="28"/>
  <c r="E161" i="28"/>
  <c r="E129" i="28"/>
  <c r="E158" i="28"/>
  <c r="E164" i="28" s="1"/>
  <c r="E164" i="29"/>
  <c r="E131" i="29"/>
  <c r="E185" i="28"/>
  <c r="E183" i="28"/>
  <c r="E194" i="28" s="1"/>
  <c r="E123" i="28"/>
  <c r="E126" i="28"/>
  <c r="E128" i="28"/>
  <c r="E131" i="28" s="1"/>
  <c r="E229" i="28"/>
  <c r="E230" i="28" s="1"/>
  <c r="E124" i="28"/>
  <c r="E286" i="28"/>
  <c r="E285" i="28"/>
  <c r="E284" i="28"/>
  <c r="E282" i="28"/>
  <c r="E289" i="28"/>
  <c r="E283" i="28"/>
  <c r="E288" i="28"/>
  <c r="E98" i="28"/>
  <c r="E203" i="27"/>
  <c r="D289" i="27"/>
  <c r="E284" i="27" s="1"/>
  <c r="D131" i="27"/>
  <c r="E130" i="27" s="1"/>
  <c r="D230" i="27"/>
  <c r="E229" i="27" s="1"/>
  <c r="E256" i="27"/>
  <c r="D164" i="27"/>
  <c r="E163" i="27" s="1"/>
  <c r="D98" i="27"/>
  <c r="E96" i="27" s="1"/>
  <c r="D37" i="27"/>
  <c r="D12" i="27"/>
  <c r="E191" i="27"/>
  <c r="E187" i="27"/>
  <c r="E185" i="27"/>
  <c r="E184" i="27"/>
  <c r="E63" i="27"/>
  <c r="E59" i="27"/>
  <c r="E61" i="27"/>
  <c r="E64" i="27"/>
  <c r="E62" i="27"/>
  <c r="E60" i="27"/>
  <c r="E192" i="27"/>
  <c r="E124" i="27"/>
  <c r="E95" i="27"/>
  <c r="E158" i="27"/>
  <c r="E186" i="27"/>
  <c r="E190" i="27"/>
  <c r="C289" i="26"/>
  <c r="B289" i="26"/>
  <c r="D288" i="26"/>
  <c r="D287" i="26"/>
  <c r="D285" i="26"/>
  <c r="D284" i="26"/>
  <c r="D283" i="26"/>
  <c r="D282" i="26"/>
  <c r="B256" i="26"/>
  <c r="E255" i="26"/>
  <c r="E254" i="26"/>
  <c r="E253" i="26"/>
  <c r="E252" i="26"/>
  <c r="E251" i="26"/>
  <c r="C230" i="26"/>
  <c r="B230" i="26"/>
  <c r="D229" i="26"/>
  <c r="D228" i="26"/>
  <c r="C203" i="26"/>
  <c r="B203" i="26"/>
  <c r="D202" i="26"/>
  <c r="D201" i="26"/>
  <c r="C194" i="26"/>
  <c r="B194" i="26"/>
  <c r="D193" i="26"/>
  <c r="D192" i="26"/>
  <c r="D190" i="26"/>
  <c r="D189" i="26"/>
  <c r="D188" i="26"/>
  <c r="D187" i="26"/>
  <c r="D186" i="26"/>
  <c r="D185" i="26"/>
  <c r="D184" i="26"/>
  <c r="D183" i="26"/>
  <c r="C164" i="26"/>
  <c r="B164" i="26"/>
  <c r="D163" i="26"/>
  <c r="D162" i="26"/>
  <c r="D161" i="26"/>
  <c r="D160" i="26"/>
  <c r="D159" i="26"/>
  <c r="D158" i="26"/>
  <c r="D157" i="26"/>
  <c r="D156" i="26"/>
  <c r="C131" i="26"/>
  <c r="B131" i="26"/>
  <c r="D129" i="26"/>
  <c r="D128" i="26"/>
  <c r="D127" i="26"/>
  <c r="D126" i="26"/>
  <c r="D125" i="26"/>
  <c r="D124" i="26"/>
  <c r="D123" i="26"/>
  <c r="C98" i="26"/>
  <c r="B98" i="26"/>
  <c r="N82" i="26"/>
  <c r="C65" i="26"/>
  <c r="B65" i="26"/>
  <c r="E37" i="26"/>
  <c r="C37" i="26"/>
  <c r="B37" i="26"/>
  <c r="D36" i="26"/>
  <c r="D35" i="26"/>
  <c r="D34" i="26"/>
  <c r="D33" i="26"/>
  <c r="C12" i="26"/>
  <c r="B12" i="26"/>
  <c r="D12" i="26" s="1"/>
  <c r="D11" i="26"/>
  <c r="D10" i="26"/>
  <c r="D9" i="26"/>
  <c r="D194" i="26" l="1"/>
  <c r="E126" i="27"/>
  <c r="E189" i="27"/>
  <c r="E193" i="27"/>
  <c r="E123" i="27"/>
  <c r="E125" i="27"/>
  <c r="E286" i="27"/>
  <c r="E188" i="27"/>
  <c r="E285" i="27"/>
  <c r="E282" i="27"/>
  <c r="E289" i="27"/>
  <c r="E283" i="27"/>
  <c r="E228" i="27"/>
  <c r="E230" i="27" s="1"/>
  <c r="E288" i="27"/>
  <c r="E287" i="27"/>
  <c r="D289" i="26"/>
  <c r="E288" i="26" s="1"/>
  <c r="E94" i="27"/>
  <c r="E186" i="26"/>
  <c r="E190" i="26"/>
  <c r="E283" i="26"/>
  <c r="E160" i="27"/>
  <c r="E92" i="27"/>
  <c r="E97" i="27"/>
  <c r="E128" i="27"/>
  <c r="E127" i="27"/>
  <c r="E93" i="27"/>
  <c r="E129" i="27"/>
  <c r="E194" i="27"/>
  <c r="E161" i="27"/>
  <c r="E159" i="27"/>
  <c r="E157" i="27"/>
  <c r="E162" i="27"/>
  <c r="E156" i="27"/>
  <c r="E65" i="27"/>
  <c r="E256" i="26"/>
  <c r="D230" i="26"/>
  <c r="E229" i="26" s="1"/>
  <c r="E192" i="26"/>
  <c r="D131" i="26"/>
  <c r="E130" i="26" s="1"/>
  <c r="D98" i="26"/>
  <c r="E92" i="26" s="1"/>
  <c r="D65" i="26"/>
  <c r="E63" i="26" s="1"/>
  <c r="D37" i="26"/>
  <c r="E202" i="26"/>
  <c r="E200" i="26"/>
  <c r="E289" i="26"/>
  <c r="E189" i="26"/>
  <c r="E187" i="26"/>
  <c r="E185" i="26"/>
  <c r="E183" i="26"/>
  <c r="E191" i="26"/>
  <c r="E188" i="26"/>
  <c r="E193" i="26"/>
  <c r="D164" i="26"/>
  <c r="E161" i="26" s="1"/>
  <c r="E184" i="26"/>
  <c r="E201" i="26"/>
  <c r="D9" i="25"/>
  <c r="D10" i="25"/>
  <c r="D11" i="25"/>
  <c r="B12" i="25"/>
  <c r="D12" i="25" s="1"/>
  <c r="C12" i="25"/>
  <c r="D33" i="25"/>
  <c r="D34" i="25"/>
  <c r="D35" i="25"/>
  <c r="D36" i="25"/>
  <c r="B37" i="25"/>
  <c r="C37" i="25"/>
  <c r="E37" i="25"/>
  <c r="B65" i="25"/>
  <c r="C65" i="25"/>
  <c r="D65" i="25" s="1"/>
  <c r="N82" i="25"/>
  <c r="B98" i="25"/>
  <c r="C98" i="25"/>
  <c r="D98" i="25"/>
  <c r="E93" i="25" s="1"/>
  <c r="D123" i="25"/>
  <c r="D124" i="25"/>
  <c r="D125" i="25"/>
  <c r="D126" i="25"/>
  <c r="D127" i="25"/>
  <c r="D128" i="25"/>
  <c r="D129" i="25"/>
  <c r="B131" i="25"/>
  <c r="C131" i="25"/>
  <c r="D156" i="25"/>
  <c r="D157" i="25"/>
  <c r="D158" i="25"/>
  <c r="D159" i="25"/>
  <c r="D160" i="25"/>
  <c r="D161" i="25"/>
  <c r="D162" i="25"/>
  <c r="D163" i="25"/>
  <c r="B164" i="25"/>
  <c r="C164" i="25"/>
  <c r="D183" i="25"/>
  <c r="D184" i="25"/>
  <c r="D185" i="25"/>
  <c r="D186" i="25"/>
  <c r="D187" i="25"/>
  <c r="D188" i="25"/>
  <c r="D189" i="25"/>
  <c r="D190" i="25"/>
  <c r="D192" i="25"/>
  <c r="D193" i="25"/>
  <c r="B194" i="25"/>
  <c r="C194" i="25"/>
  <c r="D201" i="25"/>
  <c r="D203" i="25" s="1"/>
  <c r="E200" i="25" s="1"/>
  <c r="E203" i="25" s="1"/>
  <c r="D202" i="25"/>
  <c r="B203" i="25"/>
  <c r="C203" i="25"/>
  <c r="D228" i="25"/>
  <c r="D229" i="25"/>
  <c r="B230" i="25"/>
  <c r="C230" i="25"/>
  <c r="E251" i="25"/>
  <c r="E252" i="25"/>
  <c r="E253" i="25"/>
  <c r="E254" i="25"/>
  <c r="E255" i="25"/>
  <c r="B256" i="25"/>
  <c r="D282" i="25"/>
  <c r="D283" i="25"/>
  <c r="D284" i="25"/>
  <c r="D285" i="25"/>
  <c r="D287" i="25"/>
  <c r="D288" i="25"/>
  <c r="B289" i="25"/>
  <c r="C289" i="25"/>
  <c r="E202" i="25" l="1"/>
  <c r="E95" i="26"/>
  <c r="E282" i="26"/>
  <c r="E96" i="26"/>
  <c r="E131" i="27"/>
  <c r="E285" i="26"/>
  <c r="E61" i="26"/>
  <c r="E97" i="26"/>
  <c r="E286" i="26"/>
  <c r="E284" i="26"/>
  <c r="E94" i="26"/>
  <c r="E287" i="26"/>
  <c r="E98" i="27"/>
  <c r="E128" i="26"/>
  <c r="E201" i="25"/>
  <c r="E62" i="26"/>
  <c r="E164" i="27"/>
  <c r="E203" i="26"/>
  <c r="E228" i="26"/>
  <c r="E230" i="26" s="1"/>
  <c r="E163" i="26"/>
  <c r="E159" i="26"/>
  <c r="E123" i="26"/>
  <c r="E124" i="26"/>
  <c r="E129" i="26"/>
  <c r="E126" i="26"/>
  <c r="E127" i="26"/>
  <c r="E125" i="26"/>
  <c r="E93" i="26"/>
  <c r="E98" i="26" s="1"/>
  <c r="E64" i="26"/>
  <c r="E60" i="26"/>
  <c r="E59" i="26"/>
  <c r="E194" i="26"/>
  <c r="E162" i="26"/>
  <c r="E160" i="26"/>
  <c r="E158" i="26"/>
  <c r="E156" i="26"/>
  <c r="E157" i="26"/>
  <c r="D194" i="25"/>
  <c r="E191" i="25" s="1"/>
  <c r="D164" i="25"/>
  <c r="E156" i="25" s="1"/>
  <c r="D37" i="25"/>
  <c r="E256" i="25"/>
  <c r="D230" i="25"/>
  <c r="E229" i="25" s="1"/>
  <c r="E192" i="25"/>
  <c r="E158" i="25"/>
  <c r="E59" i="25"/>
  <c r="E61" i="25"/>
  <c r="E63" i="25"/>
  <c r="E60" i="25"/>
  <c r="E62" i="25"/>
  <c r="E64" i="25"/>
  <c r="E190" i="25"/>
  <c r="E189" i="25"/>
  <c r="E188" i="25"/>
  <c r="E186" i="25"/>
  <c r="E185" i="25"/>
  <c r="E184" i="25"/>
  <c r="E183" i="25"/>
  <c r="E96" i="25"/>
  <c r="E94" i="25"/>
  <c r="E92" i="25"/>
  <c r="D289" i="25"/>
  <c r="E282" i="25" s="1"/>
  <c r="D131" i="25"/>
  <c r="E130" i="25" s="1"/>
  <c r="E97" i="25"/>
  <c r="E95" i="25"/>
  <c r="E193" i="25" l="1"/>
  <c r="E161" i="25"/>
  <c r="E187" i="25"/>
  <c r="E159" i="25"/>
  <c r="E160" i="25"/>
  <c r="E157" i="25"/>
  <c r="E162" i="25"/>
  <c r="E163" i="25"/>
  <c r="E131" i="26"/>
  <c r="E65" i="26"/>
  <c r="E164" i="26"/>
  <c r="E283" i="25"/>
  <c r="E228" i="25"/>
  <c r="E230" i="25" s="1"/>
  <c r="E98" i="25"/>
  <c r="E65" i="25"/>
  <c r="E126" i="25"/>
  <c r="E123" i="25"/>
  <c r="E127" i="25"/>
  <c r="E286" i="25"/>
  <c r="E287" i="25"/>
  <c r="E288" i="25"/>
  <c r="E289" i="25"/>
  <c r="E194" i="25"/>
  <c r="E124" i="25"/>
  <c r="E128" i="25"/>
  <c r="E284" i="25"/>
  <c r="E125" i="25"/>
  <c r="E129" i="25"/>
  <c r="E285" i="25"/>
  <c r="E164" i="25" l="1"/>
  <c r="E131" i="25"/>
  <c r="C289" i="24" l="1"/>
  <c r="B289" i="24"/>
  <c r="D288" i="24"/>
  <c r="D287" i="24"/>
  <c r="D285" i="24"/>
  <c r="D284" i="24"/>
  <c r="D283" i="24"/>
  <c r="D282" i="24"/>
  <c r="D289" i="24" s="1"/>
  <c r="D256" i="24"/>
  <c r="E255" i="24" s="1"/>
  <c r="C256" i="24"/>
  <c r="B256" i="24"/>
  <c r="C230" i="24"/>
  <c r="B230" i="24"/>
  <c r="D229" i="24"/>
  <c r="D228" i="24"/>
  <c r="C203" i="24"/>
  <c r="B203" i="24"/>
  <c r="D202" i="24"/>
  <c r="D201" i="24"/>
  <c r="C194" i="24"/>
  <c r="B194" i="24"/>
  <c r="D193" i="24"/>
  <c r="D192" i="24"/>
  <c r="D190" i="24"/>
  <c r="D189" i="24"/>
  <c r="D188" i="24"/>
  <c r="D187" i="24"/>
  <c r="D186" i="24"/>
  <c r="D185" i="24"/>
  <c r="D184" i="24"/>
  <c r="D183" i="24"/>
  <c r="C164" i="24"/>
  <c r="B164" i="24"/>
  <c r="D163" i="24"/>
  <c r="D162" i="24"/>
  <c r="D161" i="24"/>
  <c r="D160" i="24"/>
  <c r="D159" i="24"/>
  <c r="D158" i="24"/>
  <c r="D157" i="24"/>
  <c r="D156" i="24"/>
  <c r="C131" i="24"/>
  <c r="B131" i="24"/>
  <c r="D129" i="24"/>
  <c r="D128" i="24"/>
  <c r="D127" i="24"/>
  <c r="D126" i="24"/>
  <c r="D125" i="24"/>
  <c r="D124" i="24"/>
  <c r="D123" i="24"/>
  <c r="E95" i="24"/>
  <c r="C98" i="24"/>
  <c r="B98" i="24"/>
  <c r="E97" i="24"/>
  <c r="E96" i="24"/>
  <c r="E93" i="24"/>
  <c r="E92" i="24"/>
  <c r="N82" i="24"/>
  <c r="E62" i="24"/>
  <c r="C65" i="24"/>
  <c r="B65" i="24"/>
  <c r="E63" i="24"/>
  <c r="E59" i="24"/>
  <c r="E37" i="24"/>
  <c r="C37" i="24"/>
  <c r="B37" i="24"/>
  <c r="D36" i="24"/>
  <c r="D35" i="24"/>
  <c r="D34" i="24"/>
  <c r="D33" i="24"/>
  <c r="C12" i="24"/>
  <c r="B12" i="24"/>
  <c r="D12" i="24" s="1"/>
  <c r="D11" i="24"/>
  <c r="D10" i="24"/>
  <c r="D9" i="24"/>
  <c r="D37" i="24" l="1"/>
  <c r="D131" i="24"/>
  <c r="E130" i="24" s="1"/>
  <c r="D194" i="24"/>
  <c r="E184" i="24" s="1"/>
  <c r="E253" i="24"/>
  <c r="E252" i="24"/>
  <c r="E254" i="24"/>
  <c r="E189" i="24"/>
  <c r="D164" i="24"/>
  <c r="E157" i="24" s="1"/>
  <c r="E125" i="24"/>
  <c r="E129" i="24"/>
  <c r="E289" i="24"/>
  <c r="E288" i="24"/>
  <c r="E286" i="24"/>
  <c r="E284" i="24"/>
  <c r="E282" i="24"/>
  <c r="E283" i="24"/>
  <c r="E191" i="24"/>
  <c r="E287" i="24"/>
  <c r="E128" i="24"/>
  <c r="E126" i="24"/>
  <c r="E124" i="24"/>
  <c r="E202" i="24"/>
  <c r="E285" i="24"/>
  <c r="D230" i="24"/>
  <c r="E228" i="24" s="1"/>
  <c r="E60" i="24"/>
  <c r="E64" i="24"/>
  <c r="E94" i="24"/>
  <c r="E98" i="24" s="1"/>
  <c r="E61" i="24"/>
  <c r="E123" i="24"/>
  <c r="E251" i="24"/>
  <c r="B65" i="22"/>
  <c r="D36" i="22"/>
  <c r="D35" i="22"/>
  <c r="D34" i="22"/>
  <c r="D33" i="22"/>
  <c r="D11" i="22"/>
  <c r="D10" i="22"/>
  <c r="D9" i="22"/>
  <c r="E186" i="24" l="1"/>
  <c r="E185" i="24"/>
  <c r="E127" i="24"/>
  <c r="E188" i="24"/>
  <c r="E183" i="24"/>
  <c r="E187" i="24"/>
  <c r="E193" i="24"/>
  <c r="E190" i="24"/>
  <c r="E192" i="24"/>
  <c r="E256" i="24"/>
  <c r="E65" i="24"/>
  <c r="E159" i="24"/>
  <c r="E160" i="24"/>
  <c r="E158" i="24"/>
  <c r="E161" i="24"/>
  <c r="E156" i="24"/>
  <c r="E163" i="24"/>
  <c r="E162" i="24"/>
  <c r="E131" i="24"/>
  <c r="E201" i="24"/>
  <c r="E200" i="24"/>
  <c r="E229" i="24"/>
  <c r="E230" i="24" s="1"/>
  <c r="B12" i="22"/>
  <c r="C12" i="22"/>
  <c r="B37" i="22"/>
  <c r="C37" i="22"/>
  <c r="D37" i="22"/>
  <c r="E37" i="22"/>
  <c r="C65" i="22"/>
  <c r="D65" i="22"/>
  <c r="E61" i="22" s="1"/>
  <c r="N82" i="22"/>
  <c r="E94" i="22"/>
  <c r="B98" i="22"/>
  <c r="C98" i="22"/>
  <c r="E95" i="22"/>
  <c r="D123" i="22"/>
  <c r="D124" i="22"/>
  <c r="D125" i="22"/>
  <c r="D126" i="22"/>
  <c r="D127" i="22"/>
  <c r="D128" i="22"/>
  <c r="D129" i="22"/>
  <c r="B131" i="22"/>
  <c r="C131" i="22"/>
  <c r="D156" i="22"/>
  <c r="D157" i="22"/>
  <c r="D158" i="22"/>
  <c r="D159" i="22"/>
  <c r="D160" i="22"/>
  <c r="D161" i="22"/>
  <c r="D162" i="22"/>
  <c r="D163" i="22"/>
  <c r="B164" i="22"/>
  <c r="C164" i="22"/>
  <c r="D183" i="22"/>
  <c r="D184" i="22"/>
  <c r="D185" i="22"/>
  <c r="D186" i="22"/>
  <c r="D187" i="22"/>
  <c r="D188" i="22"/>
  <c r="D189" i="22"/>
  <c r="D190" i="22"/>
  <c r="D192" i="22"/>
  <c r="D193" i="22"/>
  <c r="B194" i="22"/>
  <c r="C194" i="22"/>
  <c r="D201" i="22"/>
  <c r="D202" i="22"/>
  <c r="B203" i="22"/>
  <c r="C203" i="22"/>
  <c r="D228" i="22"/>
  <c r="D229" i="22"/>
  <c r="B230" i="22"/>
  <c r="C230" i="22"/>
  <c r="B256" i="22"/>
  <c r="C256" i="22"/>
  <c r="D256" i="22"/>
  <c r="E251" i="22" s="1"/>
  <c r="D282" i="22"/>
  <c r="D283" i="22"/>
  <c r="D284" i="22"/>
  <c r="D285" i="22"/>
  <c r="D287" i="22"/>
  <c r="D288" i="22"/>
  <c r="B289" i="22"/>
  <c r="C289" i="22"/>
  <c r="E203" i="24" l="1"/>
  <c r="E194" i="24"/>
  <c r="E164" i="24"/>
  <c r="D203" i="22"/>
  <c r="E200" i="22" s="1"/>
  <c r="E60" i="22"/>
  <c r="E64" i="22"/>
  <c r="E62" i="22"/>
  <c r="D289" i="22"/>
  <c r="E287" i="22" s="1"/>
  <c r="D12" i="22"/>
  <c r="D230" i="22"/>
  <c r="E229" i="22" s="1"/>
  <c r="D164" i="22"/>
  <c r="E159" i="22" s="1"/>
  <c r="E289" i="22"/>
  <c r="E253" i="22"/>
  <c r="E97" i="22"/>
  <c r="E93" i="22"/>
  <c r="E63" i="22"/>
  <c r="E59" i="22"/>
  <c r="E254" i="22"/>
  <c r="E252" i="22"/>
  <c r="D194" i="22"/>
  <c r="E192" i="22" s="1"/>
  <c r="E96" i="22"/>
  <c r="E92" i="22"/>
  <c r="E255" i="22"/>
  <c r="D131" i="22"/>
  <c r="E130" i="22" s="1"/>
  <c r="E282" i="22" l="1"/>
  <c r="E288" i="22"/>
  <c r="E283" i="22"/>
  <c r="E256" i="22"/>
  <c r="E98" i="22"/>
  <c r="E65" i="22"/>
  <c r="E201" i="22"/>
  <c r="E202" i="22"/>
  <c r="E284" i="22"/>
  <c r="E286" i="22"/>
  <c r="E285" i="22"/>
  <c r="E228" i="22"/>
  <c r="E230" i="22" s="1"/>
  <c r="E157" i="22"/>
  <c r="E160" i="22"/>
  <c r="E162" i="22"/>
  <c r="E163" i="22"/>
  <c r="E158" i="22"/>
  <c r="E161" i="22"/>
  <c r="E156" i="22"/>
  <c r="E123" i="22"/>
  <c r="E124" i="22"/>
  <c r="E128" i="22"/>
  <c r="E184" i="22"/>
  <c r="E186" i="22"/>
  <c r="E188" i="22"/>
  <c r="E190" i="22"/>
  <c r="E183" i="22"/>
  <c r="E185" i="22"/>
  <c r="E189" i="22"/>
  <c r="E191" i="22"/>
  <c r="E187" i="22"/>
  <c r="E127" i="22"/>
  <c r="E125" i="22"/>
  <c r="E126" i="22"/>
  <c r="E193" i="22"/>
  <c r="E129" i="22"/>
  <c r="E203" i="22" l="1"/>
  <c r="E164" i="22"/>
  <c r="E131" i="22"/>
  <c r="E194" i="22"/>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223" i="15" l="1"/>
  <c r="E227" i="15"/>
  <c r="D15" i="16"/>
  <c r="E11" i="16" s="1"/>
  <c r="D179" i="16"/>
  <c r="E175" i="16" s="1"/>
  <c r="D153" i="16"/>
  <c r="E152" i="16" s="1"/>
  <c r="E225" i="15"/>
  <c r="D139" i="16"/>
  <c r="E135" i="16" s="1"/>
  <c r="D194" i="16"/>
  <c r="E186" i="16" s="1"/>
  <c r="D48" i="15"/>
  <c r="D151" i="15"/>
  <c r="E144" i="15" s="1"/>
  <c r="D192" i="15"/>
  <c r="E183" i="15" s="1"/>
  <c r="D77" i="15"/>
  <c r="E75" i="15" s="1"/>
  <c r="D15" i="15"/>
  <c r="E12" i="15" s="1"/>
  <c r="D65" i="15"/>
  <c r="E62" i="15" s="1"/>
  <c r="D90" i="15"/>
  <c r="E82" i="15" s="1"/>
  <c r="D138" i="15"/>
  <c r="E137" i="15" s="1"/>
  <c r="D177" i="15"/>
  <c r="E176" i="15" s="1"/>
  <c r="E129" i="16"/>
  <c r="E14" i="16"/>
  <c r="D32" i="16"/>
  <c r="E23" i="16" s="1"/>
  <c r="D48" i="16"/>
  <c r="D65" i="16"/>
  <c r="E61" i="16" s="1"/>
  <c r="D77" i="16"/>
  <c r="E74" i="16" s="1"/>
  <c r="D90" i="16"/>
  <c r="E85" i="16" s="1"/>
  <c r="D108" i="16"/>
  <c r="E106" i="16" s="1"/>
  <c r="D122" i="16"/>
  <c r="E119" i="16" s="1"/>
  <c r="D162" i="16"/>
  <c r="E161" i="16" s="1"/>
  <c r="D214" i="16"/>
  <c r="E212" i="16" s="1"/>
  <c r="D224" i="16"/>
  <c r="E223" i="16" s="1"/>
  <c r="D235" i="16"/>
  <c r="E232" i="16" s="1"/>
  <c r="D248" i="16"/>
  <c r="E243" i="16" s="1"/>
  <c r="E226" i="15"/>
  <c r="E61" i="15"/>
  <c r="E64" i="15"/>
  <c r="E60" i="15"/>
  <c r="E56" i="15"/>
  <c r="E57" i="15"/>
  <c r="E55" i="15"/>
  <c r="E63" i="15"/>
  <c r="E224" i="15"/>
  <c r="D32" i="15"/>
  <c r="E24" i="15" s="1"/>
  <c r="D108" i="15"/>
  <c r="E98" i="15" s="1"/>
  <c r="D122" i="15"/>
  <c r="E119" i="15" s="1"/>
  <c r="D160" i="15"/>
  <c r="E158" i="15" s="1"/>
  <c r="D207" i="15"/>
  <c r="E199" i="15" s="1"/>
  <c r="D217" i="15"/>
  <c r="E216" i="15" s="1"/>
  <c r="D241" i="15"/>
  <c r="E136" i="16" l="1"/>
  <c r="E186" i="15"/>
  <c r="E89" i="15"/>
  <c r="E188" i="15"/>
  <c r="E84" i="15"/>
  <c r="E193" i="16"/>
  <c r="E13" i="16"/>
  <c r="E134" i="16"/>
  <c r="E192" i="16"/>
  <c r="E137" i="16"/>
  <c r="E146" i="16"/>
  <c r="E184" i="15"/>
  <c r="E85" i="15"/>
  <c r="E88" i="15"/>
  <c r="E128" i="16"/>
  <c r="E9" i="16"/>
  <c r="E138" i="16"/>
  <c r="E133" i="16"/>
  <c r="E189" i="15"/>
  <c r="E53" i="15"/>
  <c r="E59" i="15"/>
  <c r="E54" i="15"/>
  <c r="E58" i="15"/>
  <c r="E168" i="16"/>
  <c r="E178" i="16"/>
  <c r="E177" i="16"/>
  <c r="E169" i="16"/>
  <c r="E172" i="16"/>
  <c r="E174" i="16"/>
  <c r="E171" i="16"/>
  <c r="E128" i="15"/>
  <c r="E170" i="16"/>
  <c r="E188" i="16"/>
  <c r="E173" i="16"/>
  <c r="E189" i="16"/>
  <c r="E127" i="15"/>
  <c r="E182" i="15"/>
  <c r="E190" i="15"/>
  <c r="E87" i="15"/>
  <c r="E145" i="16"/>
  <c r="E132" i="16"/>
  <c r="E185" i="16"/>
  <c r="E150" i="16"/>
  <c r="E130" i="16"/>
  <c r="E149" i="16"/>
  <c r="E176" i="16"/>
  <c r="E185" i="15"/>
  <c r="E131" i="16"/>
  <c r="E191" i="15"/>
  <c r="E12" i="16"/>
  <c r="E72" i="15"/>
  <c r="E132" i="15"/>
  <c r="E131" i="15"/>
  <c r="E10" i="16"/>
  <c r="E136" i="15"/>
  <c r="E135" i="15"/>
  <c r="E76" i="15"/>
  <c r="E190" i="16"/>
  <c r="E30" i="15"/>
  <c r="E104" i="15"/>
  <c r="E59" i="16"/>
  <c r="E103" i="16"/>
  <c r="E206" i="16"/>
  <c r="E96" i="16"/>
  <c r="E130" i="15"/>
  <c r="E55" i="16"/>
  <c r="E207" i="16"/>
  <c r="E209" i="16"/>
  <c r="E198" i="15"/>
  <c r="E204" i="15"/>
  <c r="E53" i="16"/>
  <c r="E82" i="16"/>
  <c r="E97" i="16"/>
  <c r="E71" i="15"/>
  <c r="E147" i="16"/>
  <c r="E89" i="16"/>
  <c r="E114" i="15"/>
  <c r="E116" i="16"/>
  <c r="E241" i="16"/>
  <c r="E208" i="16"/>
  <c r="E84" i="16"/>
  <c r="E145" i="15"/>
  <c r="E205" i="15"/>
  <c r="E57" i="16"/>
  <c r="E205" i="16"/>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30"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65" i="15" l="1"/>
  <c r="E15" i="16"/>
  <c r="E192" i="15"/>
  <c r="E139" i="16"/>
  <c r="E179" i="16"/>
  <c r="E214" i="16"/>
  <c r="E138" i="15"/>
  <c r="E194" i="16"/>
  <c r="E90" i="16"/>
  <c r="E77" i="15"/>
  <c r="E65" i="16"/>
  <c r="E153"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230" i="17"/>
  <c r="D153" i="18"/>
  <c r="E147" i="18" s="1"/>
  <c r="D214" i="18"/>
  <c r="D139" i="17"/>
  <c r="D194" i="18"/>
  <c r="E189" i="18" s="1"/>
  <c r="D177" i="10"/>
  <c r="E174" i="10" s="1"/>
  <c r="D48" i="9"/>
  <c r="D160" i="9"/>
  <c r="E158" i="9" s="1"/>
  <c r="E228" i="10"/>
  <c r="D153" i="17"/>
  <c r="E151" i="17" s="1"/>
  <c r="D194" i="17"/>
  <c r="E191" i="17" s="1"/>
  <c r="D214" i="17"/>
  <c r="E208" i="17" s="1"/>
  <c r="D15" i="18"/>
  <c r="E10" i="18" s="1"/>
  <c r="D162" i="18"/>
  <c r="E161" i="18" s="1"/>
  <c r="D15" i="17"/>
  <c r="E14" i="17" s="1"/>
  <c r="D139" i="18"/>
  <c r="D179" i="18"/>
  <c r="E175" i="18" s="1"/>
  <c r="E10" i="17"/>
  <c r="D48" i="14"/>
  <c r="D32" i="14"/>
  <c r="E46" i="14" s="1"/>
  <c r="D15" i="14"/>
  <c r="E11" i="14" s="1"/>
  <c r="D246" i="13"/>
  <c r="E241" i="13" s="1"/>
  <c r="E228" i="11"/>
  <c r="E232" i="11"/>
  <c r="E231" i="11"/>
  <c r="E232" i="10"/>
  <c r="E228" i="9"/>
  <c r="E232" i="9"/>
  <c r="E231" i="9"/>
  <c r="D194" i="14"/>
  <c r="E190" i="14" s="1"/>
  <c r="D179" i="14"/>
  <c r="E169" i="14" s="1"/>
  <c r="D153" i="14"/>
  <c r="E147"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0" i="18"/>
  <c r="E134" i="18"/>
  <c r="E138" i="18"/>
  <c r="E178" i="18"/>
  <c r="E206" i="18"/>
  <c r="E210" i="18"/>
  <c r="E232" i="18"/>
  <c r="E131" i="18"/>
  <c r="E135" i="18"/>
  <c r="E132" i="18"/>
  <c r="E136" i="18"/>
  <c r="E208" i="18"/>
  <c r="E212" i="18"/>
  <c r="E230" i="18"/>
  <c r="E234" i="18"/>
  <c r="E11" i="18"/>
  <c r="E129" i="18"/>
  <c r="E133" i="18"/>
  <c r="E137" i="18"/>
  <c r="E192" i="18"/>
  <c r="E190" i="18"/>
  <c r="E213" i="18"/>
  <c r="E211" i="18"/>
  <c r="E209" i="18"/>
  <c r="E207" i="18"/>
  <c r="E205" i="18"/>
  <c r="E214" i="18" s="1"/>
  <c r="E233" i="18"/>
  <c r="E231" i="18"/>
  <c r="D32" i="18"/>
  <c r="E26" i="18" s="1"/>
  <c r="D48" i="18"/>
  <c r="D65" i="18"/>
  <c r="E61" i="18" s="1"/>
  <c r="E128" i="18"/>
  <c r="E139" i="18" s="1"/>
  <c r="D77" i="18"/>
  <c r="E71" i="18" s="1"/>
  <c r="E77" i="18" s="1"/>
  <c r="D90" i="18"/>
  <c r="E83" i="18" s="1"/>
  <c r="D108" i="18"/>
  <c r="E106" i="18" s="1"/>
  <c r="D122" i="18"/>
  <c r="E114" i="18" s="1"/>
  <c r="E122" i="18" s="1"/>
  <c r="D224" i="18"/>
  <c r="E223" i="18" s="1"/>
  <c r="D248" i="18"/>
  <c r="E241" i="18" s="1"/>
  <c r="E12" i="17"/>
  <c r="E130" i="17"/>
  <c r="E134" i="17"/>
  <c r="E138" i="17"/>
  <c r="E170" i="17"/>
  <c r="E174" i="17"/>
  <c r="E178" i="17"/>
  <c r="E185" i="17"/>
  <c r="E189" i="17"/>
  <c r="E193" i="17"/>
  <c r="E206" i="17"/>
  <c r="E210" i="17"/>
  <c r="E232" i="17"/>
  <c r="E13" i="17"/>
  <c r="E131" i="17"/>
  <c r="E135" i="17"/>
  <c r="E132" i="17"/>
  <c r="E136" i="17"/>
  <c r="E177" i="17"/>
  <c r="E175" i="17"/>
  <c r="E173" i="17"/>
  <c r="E171" i="17"/>
  <c r="E172" i="17"/>
  <c r="E176" i="17"/>
  <c r="E11" i="17"/>
  <c r="E129" i="17"/>
  <c r="E133" i="17"/>
  <c r="E137" i="17"/>
  <c r="E169" i="17"/>
  <c r="E192" i="17"/>
  <c r="E190" i="17"/>
  <c r="E188" i="17"/>
  <c r="E186" i="17"/>
  <c r="E184" i="17"/>
  <c r="E194" i="17" s="1"/>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6" i="14"/>
  <c r="E152" i="14"/>
  <c r="E31" i="14"/>
  <c r="D162" i="14"/>
  <c r="E160" i="14" s="1"/>
  <c r="D214" i="14"/>
  <c r="E207" i="14" s="1"/>
  <c r="D224" i="14"/>
  <c r="E222" i="14" s="1"/>
  <c r="D235" i="14"/>
  <c r="E233" i="14" s="1"/>
  <c r="E145" i="14"/>
  <c r="D248" i="14"/>
  <c r="E248" i="14" s="1"/>
  <c r="E38" i="14"/>
  <c r="E11" i="13"/>
  <c r="E9" i="13"/>
  <c r="D32" i="13"/>
  <c r="E22" i="13" s="1"/>
  <c r="D160" i="13"/>
  <c r="E159" i="13" s="1"/>
  <c r="D212" i="13"/>
  <c r="E204" i="13" s="1"/>
  <c r="D222" i="13"/>
  <c r="E220" i="13" s="1"/>
  <c r="D233" i="13"/>
  <c r="E229" i="13" s="1"/>
  <c r="E176" i="12"/>
  <c r="E147"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E143" i="12"/>
  <c r="D246" i="12"/>
  <c r="E241" i="12" s="1"/>
  <c r="E229" i="11"/>
  <c r="E230" i="11"/>
  <c r="E135" i="11"/>
  <c r="D32" i="11"/>
  <c r="D48" i="11"/>
  <c r="D65" i="11"/>
  <c r="E55" i="11" s="1"/>
  <c r="E127" i="11"/>
  <c r="D77" i="11"/>
  <c r="E76" i="11" s="1"/>
  <c r="D90" i="11"/>
  <c r="E82" i="11" s="1"/>
  <c r="D108" i="11"/>
  <c r="E104" i="11" s="1"/>
  <c r="D122" i="11"/>
  <c r="E115" i="11" s="1"/>
  <c r="D222" i="11"/>
  <c r="E221" i="11" s="1"/>
  <c r="D245" i="11"/>
  <c r="E244" i="11" s="1"/>
  <c r="E105" i="10"/>
  <c r="E231" i="10"/>
  <c r="E229" i="10"/>
  <c r="E98" i="10"/>
  <c r="E230" i="10"/>
  <c r="E89" i="10"/>
  <c r="E159" i="10"/>
  <c r="E136" i="10"/>
  <c r="D32" i="10"/>
  <c r="E40" i="10" s="1"/>
  <c r="D48" i="10"/>
  <c r="D65" i="10"/>
  <c r="D222" i="10"/>
  <c r="E221" i="10" s="1"/>
  <c r="D246" i="10"/>
  <c r="E243" i="10" s="1"/>
  <c r="E229" i="9"/>
  <c r="E230" i="9"/>
  <c r="E159" i="9"/>
  <c r="E157" i="9"/>
  <c r="D15" i="9"/>
  <c r="E12" i="9" s="1"/>
  <c r="D32" i="9"/>
  <c r="E42" i="9" s="1"/>
  <c r="D65" i="9"/>
  <c r="E53" i="9" s="1"/>
  <c r="D77" i="9"/>
  <c r="E75" i="9" s="1"/>
  <c r="D90" i="9"/>
  <c r="E89" i="9" s="1"/>
  <c r="D108" i="9"/>
  <c r="E100" i="9" s="1"/>
  <c r="D122" i="9"/>
  <c r="E121" i="9" s="1"/>
  <c r="D212" i="9"/>
  <c r="E206" i="9" s="1"/>
  <c r="D222" i="9"/>
  <c r="E221" i="9" s="1"/>
  <c r="D246" i="9"/>
  <c r="E239" i="9" s="1"/>
  <c r="E136" i="8"/>
  <c r="E76" i="8"/>
  <c r="E130" i="8"/>
  <c r="E176" i="8"/>
  <c r="E184" i="8"/>
  <c r="E230" i="8"/>
  <c r="E99" i="8"/>
  <c r="E103" i="8"/>
  <c r="E231" i="8"/>
  <c r="E229" i="8"/>
  <c r="E27" i="8"/>
  <c r="D48" i="8"/>
  <c r="D65" i="8"/>
  <c r="E55" i="8" s="1"/>
  <c r="E128" i="8"/>
  <c r="D222" i="8"/>
  <c r="E221" i="8" s="1"/>
  <c r="D245" i="8"/>
  <c r="E238" i="8" s="1"/>
  <c r="D222" i="3"/>
  <c r="D223" i="3"/>
  <c r="D235" i="3" s="1"/>
  <c r="B224" i="3"/>
  <c r="C224" i="3"/>
  <c r="C214" i="3"/>
  <c r="C139" i="3"/>
  <c r="D9" i="3"/>
  <c r="D10" i="3"/>
  <c r="D11" i="3"/>
  <c r="D12" i="3"/>
  <c r="D13" i="3"/>
  <c r="D14" i="3"/>
  <c r="E136" i="9" l="1"/>
  <c r="E83" i="8"/>
  <c r="E148" i="9"/>
  <c r="E186" i="14"/>
  <c r="E136" i="13"/>
  <c r="E55" i="14"/>
  <c r="E246" i="13"/>
  <c r="E189" i="14"/>
  <c r="E187" i="10"/>
  <c r="E240" i="13"/>
  <c r="E244" i="13"/>
  <c r="E61" i="14"/>
  <c r="E14" i="8"/>
  <c r="E147" i="8"/>
  <c r="E209" i="8"/>
  <c r="E129" i="9"/>
  <c r="E128" i="10"/>
  <c r="E117" i="10"/>
  <c r="E129" i="10"/>
  <c r="E239" i="13"/>
  <c r="E131" i="13"/>
  <c r="E137" i="13"/>
  <c r="E54" i="14"/>
  <c r="E63" i="14"/>
  <c r="E9" i="18"/>
  <c r="E15" i="18" s="1"/>
  <c r="E169" i="18"/>
  <c r="E135" i="13"/>
  <c r="E132" i="13"/>
  <c r="E193" i="14"/>
  <c r="E115" i="14"/>
  <c r="E96" i="8"/>
  <c r="E159" i="8"/>
  <c r="E101" i="8"/>
  <c r="E204" i="8"/>
  <c r="E134" i="10"/>
  <c r="E71" i="13"/>
  <c r="E245" i="13"/>
  <c r="E134" i="13"/>
  <c r="E64" i="13"/>
  <c r="E53" i="14"/>
  <c r="E71" i="14"/>
  <c r="E184" i="18"/>
  <c r="E194" i="18" s="1"/>
  <c r="E177" i="18"/>
  <c r="E185" i="18"/>
  <c r="E212" i="17"/>
  <c r="E31" i="8"/>
  <c r="E170" i="8"/>
  <c r="E83" i="10"/>
  <c r="E86" i="10"/>
  <c r="E182" i="11"/>
  <c r="E128" i="14"/>
  <c r="E47" i="8"/>
  <c r="E174" i="9"/>
  <c r="E85" i="10"/>
  <c r="E82" i="10"/>
  <c r="E133" i="11"/>
  <c r="E136" i="11"/>
  <c r="E148" i="12"/>
  <c r="E130" i="14"/>
  <c r="E46" i="8"/>
  <c r="E167" i="8"/>
  <c r="E21" i="8"/>
  <c r="E169" i="8"/>
  <c r="E87" i="10"/>
  <c r="E129" i="11"/>
  <c r="E144" i="13"/>
  <c r="E148" i="13"/>
  <c r="E132" i="14"/>
  <c r="E72" i="14"/>
  <c r="E149" i="12"/>
  <c r="E191" i="8"/>
  <c r="E182" i="9"/>
  <c r="E174" i="12"/>
  <c r="E168" i="12"/>
  <c r="E103" i="13"/>
  <c r="E149" i="14"/>
  <c r="E183" i="8"/>
  <c r="E71" i="8"/>
  <c r="E187" i="8"/>
  <c r="E188" i="8"/>
  <c r="E138" i="8"/>
  <c r="E72" i="8"/>
  <c r="E135" i="8"/>
  <c r="E187" i="9"/>
  <c r="E13" i="10"/>
  <c r="E114" i="10"/>
  <c r="E97" i="10"/>
  <c r="E169" i="10"/>
  <c r="E211" i="11"/>
  <c r="E173" i="12"/>
  <c r="E14" i="13"/>
  <c r="E99" i="13"/>
  <c r="E176" i="13"/>
  <c r="E102" i="13"/>
  <c r="E42" i="14"/>
  <c r="E27" i="14"/>
  <c r="E25" i="14"/>
  <c r="E150" i="14"/>
  <c r="E89" i="14"/>
  <c r="E151" i="14"/>
  <c r="E186" i="18"/>
  <c r="E191" i="18"/>
  <c r="E13" i="18"/>
  <c r="E193" i="18"/>
  <c r="E186" i="8"/>
  <c r="E129" i="8"/>
  <c r="E11" i="10"/>
  <c r="E175" i="13"/>
  <c r="E44" i="14"/>
  <c r="E26" i="14"/>
  <c r="E29" i="14"/>
  <c r="E28" i="14"/>
  <c r="E148" i="14"/>
  <c r="E87" i="14"/>
  <c r="E144" i="8"/>
  <c r="E132" i="8"/>
  <c r="E182" i="8"/>
  <c r="E190" i="8"/>
  <c r="E134" i="8"/>
  <c r="E74" i="8"/>
  <c r="E137" i="8"/>
  <c r="E183" i="9"/>
  <c r="E186" i="9"/>
  <c r="E9" i="10"/>
  <c r="E157" i="10"/>
  <c r="E160" i="10" s="1"/>
  <c r="E106" i="10"/>
  <c r="E12" i="10"/>
  <c r="E101" i="10"/>
  <c r="E166" i="12"/>
  <c r="E167" i="12"/>
  <c r="E191" i="12"/>
  <c r="E175" i="12"/>
  <c r="E174" i="13"/>
  <c r="E169" i="13"/>
  <c r="E55" i="13"/>
  <c r="E172" i="13"/>
  <c r="E98" i="13"/>
  <c r="E40" i="14"/>
  <c r="E39" i="14"/>
  <c r="E146" i="14"/>
  <c r="E176" i="14"/>
  <c r="E98" i="14"/>
  <c r="E82" i="14"/>
  <c r="E188" i="18"/>
  <c r="E187" i="18"/>
  <c r="E174" i="11"/>
  <c r="E133" i="13"/>
  <c r="E128" i="13"/>
  <c r="E192" i="14"/>
  <c r="E62" i="14"/>
  <c r="E57" i="14"/>
  <c r="E118" i="14"/>
  <c r="E171" i="18"/>
  <c r="E174" i="18"/>
  <c r="E148" i="18"/>
  <c r="E13" i="8"/>
  <c r="E143" i="9"/>
  <c r="E144" i="9"/>
  <c r="E147" i="9"/>
  <c r="E71" i="10"/>
  <c r="E171" i="11"/>
  <c r="E242" i="13"/>
  <c r="E129" i="13"/>
  <c r="E185" i="14"/>
  <c r="E121" i="14"/>
  <c r="E58" i="14"/>
  <c r="E59" i="14"/>
  <c r="E120" i="14"/>
  <c r="E149" i="17"/>
  <c r="E23" i="17"/>
  <c r="E176" i="18"/>
  <c r="E173" i="18"/>
  <c r="E170" i="18"/>
  <c r="E148" i="17"/>
  <c r="E168" i="18"/>
  <c r="E179" i="18" s="1"/>
  <c r="E172" i="18"/>
  <c r="E146" i="18"/>
  <c r="E148" i="8"/>
  <c r="E86" i="8"/>
  <c r="E203" i="8"/>
  <c r="E128" i="9"/>
  <c r="E182" i="10"/>
  <c r="E82" i="8"/>
  <c r="E208" i="8"/>
  <c r="E145" i="8"/>
  <c r="E89" i="8"/>
  <c r="E207" i="8"/>
  <c r="E133" i="9"/>
  <c r="E131" i="9"/>
  <c r="E115" i="10"/>
  <c r="E190" i="10"/>
  <c r="E182" i="12"/>
  <c r="E186" i="12"/>
  <c r="E128" i="12"/>
  <c r="E130" i="12"/>
  <c r="E129" i="12"/>
  <c r="E114" i="13"/>
  <c r="E53" i="13"/>
  <c r="E170" i="14"/>
  <c r="E178" i="14"/>
  <c r="E100" i="14"/>
  <c r="E146" i="17"/>
  <c r="E150" i="18"/>
  <c r="E152" i="17"/>
  <c r="E152" i="18"/>
  <c r="E121" i="10"/>
  <c r="E131" i="12"/>
  <c r="E187" i="12"/>
  <c r="E183" i="13"/>
  <c r="E63" i="13"/>
  <c r="E174" i="14"/>
  <c r="E175" i="14"/>
  <c r="E145" i="18"/>
  <c r="E153" i="18" s="1"/>
  <c r="E149" i="18"/>
  <c r="E151" i="18"/>
  <c r="E149" i="8"/>
  <c r="E87" i="8"/>
  <c r="E211" i="8"/>
  <c r="E183" i="10"/>
  <c r="E143" i="8"/>
  <c r="E85" i="8"/>
  <c r="E205" i="8"/>
  <c r="E176" i="10"/>
  <c r="E184" i="10"/>
  <c r="E9" i="11"/>
  <c r="E127" i="12"/>
  <c r="E190" i="12"/>
  <c r="E136" i="12"/>
  <c r="E183" i="12"/>
  <c r="E137" i="12"/>
  <c r="E168" i="14"/>
  <c r="E145" i="17"/>
  <c r="E153" i="17" s="1"/>
  <c r="E150" i="17"/>
  <c r="E147" i="17"/>
  <c r="E30" i="17"/>
  <c r="E21" i="17"/>
  <c r="E32" i="17" s="1"/>
  <c r="E121" i="17"/>
  <c r="E115"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91" i="10"/>
  <c r="E118" i="10"/>
  <c r="E186" i="10"/>
  <c r="E130" i="10"/>
  <c r="E245" i="10"/>
  <c r="E74" i="10"/>
  <c r="E208" i="10"/>
  <c r="E137" i="10"/>
  <c r="E239" i="10"/>
  <c r="E131" i="10"/>
  <c r="E127" i="10"/>
  <c r="E132" i="10"/>
  <c r="E76" i="10"/>
  <c r="E75" i="10"/>
  <c r="E72" i="10"/>
  <c r="E205" i="10"/>
  <c r="E127" i="9"/>
  <c r="E191" i="9"/>
  <c r="E137" i="9"/>
  <c r="E190" i="9"/>
  <c r="E132" i="9"/>
  <c r="E42" i="8"/>
  <c r="E25" i="8"/>
  <c r="E23" i="8"/>
  <c r="E168" i="8"/>
  <c r="E75" i="8"/>
  <c r="E173" i="8"/>
  <c r="E131" i="8"/>
  <c r="E166" i="8"/>
  <c r="E26" i="8"/>
  <c r="E28" i="8"/>
  <c r="E115" i="8"/>
  <c r="E174" i="8"/>
  <c r="E175" i="8"/>
  <c r="E102" i="8"/>
  <c r="E157" i="8"/>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3" i="12"/>
  <c r="E205" i="12"/>
  <c r="E204" i="12"/>
  <c r="E211" i="12"/>
  <c r="E206" i="12"/>
  <c r="E189" i="12"/>
  <c r="E188" i="12"/>
  <c r="E145"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45" i="10"/>
  <c r="E150" i="10"/>
  <c r="E148" i="10"/>
  <c r="E143" i="10"/>
  <c r="E147" i="10"/>
  <c r="E120" i="10"/>
  <c r="E102" i="10"/>
  <c r="E99" i="10"/>
  <c r="E103" i="10"/>
  <c r="E104" i="10"/>
  <c r="E100" i="10"/>
  <c r="E96" i="10"/>
  <c r="E88" i="10"/>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1" i="9"/>
  <c r="E13" i="9"/>
  <c r="E14" i="9"/>
  <c r="E9" i="9"/>
  <c r="E206" i="8"/>
  <c r="E189" i="8"/>
  <c r="E150" i="8"/>
  <c r="E114" i="8"/>
  <c r="E118" i="8"/>
  <c r="E117" i="8"/>
  <c r="E121" i="8"/>
  <c r="E120" i="8"/>
  <c r="E88" i="8"/>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5" i="10" l="1"/>
  <c r="E90" i="10"/>
  <c r="E138" i="13"/>
  <c r="E160" i="8"/>
  <c r="E77" i="14"/>
  <c r="E177" i="10"/>
  <c r="E153" i="14"/>
  <c r="E77" i="8"/>
  <c r="E177" i="12"/>
  <c r="E177" i="9"/>
  <c r="E192" i="8"/>
  <c r="E177" i="8"/>
  <c r="E139" i="8"/>
  <c r="E108" i="13"/>
  <c r="E15" i="14"/>
  <c r="E212" i="8"/>
  <c r="E151" i="12"/>
  <c r="E151" i="8"/>
  <c r="E162" i="14"/>
  <c r="E90" i="8"/>
  <c r="E138" i="10"/>
  <c r="E122" i="12"/>
  <c r="E32" i="8"/>
  <c r="E15" i="13"/>
  <c r="E160" i="11"/>
  <c r="E177" i="13"/>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<sst xmlns="http://schemas.openxmlformats.org/spreadsheetml/2006/main" count="4643" uniqueCount="258">
  <si>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</si>
  <si>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</si>
  <si>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</si>
  <si>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</si>
  <si>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</si>
  <si>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</si>
  <si>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</si>
  <si>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</si>
  <si>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</si>
  <si>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</si>
  <si>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</si>
  <si>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</si>
  <si>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</si>
  <si>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</si>
  <si>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</si>
  <si>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</si>
  <si>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</si>
  <si>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</si>
  <si>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</si>
  <si>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</si>
  <si>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</si>
  <si>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</si>
  <si>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</si>
  <si>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</si>
  <si>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</si>
  <si>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</si>
  <si>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</si>
  <si>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</si>
  <si>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</si>
  <si>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</si>
  <si>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</si>
  <si>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</si>
  <si>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</si>
  <si>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</si>
  <si>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</si>
  <si>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</si>
  <si>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</si>
  <si>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</si>
  <si>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</si>
  <si>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</si>
  <si>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</si>
  <si>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</si>
  <si>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</si>
  <si>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</si>
  <si>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</si>
  <si>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</si>
  <si>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</si>
  <si>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</si>
  <si>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</si>
  <si>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</si>
  <si>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</si>
  <si>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</si>
  <si>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</si>
  <si>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</si>
  <si>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</si>
  <si>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</si>
  <si>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</si>
  <si>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</si>
  <si>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</si>
  <si>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</si>
  <si>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</si>
  <si>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</si>
  <si>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</si>
  <si>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</si>
  <si>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</si>
  <si>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</si>
  <si>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</si>
  <si>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</si>
  <si>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</si>
  <si>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</si>
  <si>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</si>
  <si>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</si>
  <si>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</si>
  <si>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</si>
  <si>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</si>
  <si>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</si>
  <si>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</si>
  <si>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</si>
  <si>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</si>
  <si>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</si>
  <si>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</si>
  <si>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</si>
  <si>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</si>
  <si>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</si>
  <si>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</si>
  <si>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</si>
  <si>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</si>
  <si>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</si>
  <si>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</si>
  <si>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</si>
  <si>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</si>
  <si>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</si>
  <si>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</si>
  <si>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</si>
  <si>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</si>
  <si>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</si>
  <si>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</si>
  <si>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</si>
  <si>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</si>
  <si>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</si>
  <si>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</si>
  <si>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</si>
  <si>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</si>
  <si>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</si>
  <si>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</si>
  <si>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</si>
  <si>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</si>
  <si>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</si>
  <si>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</si>
  <si>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</si>
  <si>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</si>
  <si>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</si>
  <si>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</si>
  <si>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</si>
  <si>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</si>
  <si>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</si>
  <si>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</si>
  <si>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</si>
  <si>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</si>
  <si>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</si>
  <si>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</si>
  <si>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</si>
  <si>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</si>
  <si>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</si>
  <si>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</si>
  <si>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</si>
  <si>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</si>
  <si>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</si>
  <si>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</si>
  <si>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</si>
  <si>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</si>
  <si>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</si>
  <si>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</si>
  <si>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</si>
  <si>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</si>
  <si>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</si>
  <si>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</si>
  <si>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</si>
  <si>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</si>
  <si>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</si>
  <si>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</si>
  <si>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</si>
  <si>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</si>
  <si>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</si>
  <si>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</si>
  <si>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</si>
  <si>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</si>
  <si>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</si>
  <si>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</si>
  <si>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</si>
  <si>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</si>
  <si>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</si>
  <si>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</si>
  <si>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</si>
  <si>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</si>
  <si>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</si>
  <si>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</si>
  <si>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</si>
  <si>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</si>
  <si>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</si>
  <si>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</si>
  <si>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</si>
  <si>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</si>
  <si>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</si>
  <si>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</si>
  <si>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</si>
  <si>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</si>
  <si>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</si>
  <si>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</si>
  <si>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</si>
  <si>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</si>
  <si>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</si>
  <si>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</si>
  <si>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</si>
  <si>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</si>
  <si>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</si>
  <si>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</si>
  <si>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</si>
  <si>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</si>
  <si>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</si>
  <si>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</si>
  <si>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</si>
  <si>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</si>
  <si>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</si>
  <si>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</si>
  <si>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</si>
  <si>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</si>
  <si>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</si>
  <si>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</si>
  <si>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</si>
  <si>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</si>
  <si>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</si>
  <si>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</si>
  <si>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</si>
  <si>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</si>
  <si>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</si>
  <si>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</si>
  <si>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</si>
  <si>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</si>
  <si>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</si>
  <si>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</si>
  <si>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</si>
  <si>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</si>
  <si>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</si>
  <si>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</si>
  <si>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</si>
  <si>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</si>
  <si>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</si>
  <si>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</si>
  <si>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</si>
  <si>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</si>
  <si>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</si>
  <si>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</si>
  <si>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</si>
  <si>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</si>
  <si>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</si>
  <si>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</si>
  <si>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</si>
  <si>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</si>
  <si>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</si>
  <si>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</si>
  <si>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</si>
  <si>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</si>
  <si>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</si>
  <si>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</si>
  <si>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</si>
  <si>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</si>
  <si>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</si>
  <si>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</si>
  <si>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</si>
  <si>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</si>
  <si>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</si>
  <si>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</si>
  <si>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</si>
  <si>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</si>
  <si>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</si>
  <si>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</si>
  <si>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</si>
  <si>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</si>
  <si>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</si>
  <si>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Ameca</t>
  </si>
  <si>
    <t>Lagos de Moreno</t>
  </si>
  <si>
    <t>Poncitlán</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</si>
  <si>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</si>
  <si>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</si>
  <si>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</si>
  <si>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</si>
  <si>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</si>
  <si>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</si>
  <si>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</si>
  <si>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t>
  </si>
  <si>
    <t>Reporte Estadístico de Servicios en los Centros para el Desarrollo de las Mujeres del Instituto Jalisciense de las Mujeres ejercicio 2017</t>
  </si>
  <si>
    <t>Denominado Centros para el Desarrollo de las Mujeres durante el ejercicio 2018. Cuadro 7</t>
  </si>
  <si>
    <t>Del total de personas atendidas por los Centros para el Desarrollo de las Mujeres  durante el ejercicio 2018 el 100  por ciento residen en Jalisco, de acuerdo a al cuadro 8.</t>
  </si>
  <si>
    <t>Del total de personas atendidas durante el ejercicio 2018  35.0 % por ciento reportó haber tenido algún evento violento, como aparece en el cuadro 9.</t>
  </si>
  <si>
    <t xml:space="preserve"> Cuadro1 muestra la distribución de servicios de los Centros para el Desarrollo de las Mujeres A1del IJM en porcentaje durante el ejercico 2018</t>
  </si>
  <si>
    <r>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t>
    </r>
    <r>
      <rPr>
        <sz val="12"/>
        <color rgb="FFFF0000"/>
        <rFont val="Times New Roman"/>
        <family val="1"/>
      </rPr>
      <t xml:space="preserve"> </t>
    </r>
    <r>
      <rPr>
        <sz val="12"/>
        <rFont val="Times New Roman"/>
        <family val="1"/>
      </rPr>
      <t>de continuidad, 1</t>
    </r>
    <r>
      <rPr>
        <sz val="12"/>
        <color rgb="FFFF0000"/>
        <rFont val="Times New Roman"/>
        <family val="1"/>
      </rPr>
      <t xml:space="preserve"> </t>
    </r>
    <r>
      <rPr>
        <sz val="12"/>
        <rFont val="Times New Roman"/>
        <family val="1"/>
      </rPr>
      <t>de inicio para un total de 14 del Estado.</t>
    </r>
  </si>
  <si>
    <t>Reporte Estadístico de Servicios en los Centros para el Desarrollo de las Mujeres del Instituto Jalisciense de las Mujeres ejercicio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</si>
</sst>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
      <sz val="12"/>
      <color rgb="FFFF0000"/>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48">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0" fillId="0" borderId="0" xfId="0"/>
    <xf numFmtId="164" fontId="3" fillId="4" borderId="2" xfId="0" applyNumberFormat="1" applyFont="1" applyFill="1" applyBorder="1" applyAlignment="1">
      <alignment horizontal="center"/>
    </xf>
    <xf numFmtId="164" fontId="3" fillId="0" borderId="2" xfId="0" applyNumberFormat="1" applyFont="1" applyBorder="1" applyAlignment="1">
      <alignment horizontal="center"/>
    </xf>
    <xf numFmtId="0" fontId="3" fillId="7" borderId="0" xfId="0" applyFont="1" applyFill="1" applyBorder="1" applyAlignment="1">
      <alignment horizont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EEB-4FB3-A7C9-1D63613FD7FE}"/>
            </c:ext>
          </c:extLst>
        </c:ser>
        <c:dLbls>
          <c:showLegendKey val="0"/>
          <c:showVal val="1"/>
          <c:showCatName val="0"/>
          <c:showSerName val="0"/>
          <c:showPercent val="0"/>
          <c:showBubbleSize val="0"/>
        </c:dLbls>
        <c:gapWidth val="150"/>
        <c:overlap val="100"/>
        <c:axId val="83912704"/>
        <c:axId val="71364544"/>
      </c:barChart>
      <c:catAx>
        <c:axId val="839127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71364544"/>
        <c:crosses val="autoZero"/>
        <c:auto val="1"/>
        <c:lblAlgn val="ctr"/>
        <c:lblOffset val="100"/>
        <c:tickLblSkip val="1"/>
        <c:tickMarkSkip val="1"/>
        <c:noMultiLvlLbl val="0"/>
      </c:catAx>
      <c:valAx>
        <c:axId val="71364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839127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9F7-4441-B9DC-8948FC614814}"/>
            </c:ext>
          </c:extLst>
        </c:ser>
        <c:dLbls>
          <c:showLegendKey val="0"/>
          <c:showVal val="1"/>
          <c:showCatName val="0"/>
          <c:showSerName val="0"/>
          <c:showPercent val="0"/>
          <c:showBubbleSize val="0"/>
        </c:dLbls>
        <c:gapWidth val="150"/>
        <c:overlap val="100"/>
        <c:axId val="104887808"/>
        <c:axId val="104800256"/>
      </c:barChart>
      <c:catAx>
        <c:axId val="1048878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4800256"/>
        <c:crosses val="autoZero"/>
        <c:auto val="1"/>
        <c:lblAlgn val="ctr"/>
        <c:lblOffset val="100"/>
        <c:tickLblSkip val="1"/>
        <c:tickMarkSkip val="1"/>
        <c:noMultiLvlLbl val="0"/>
      </c:catAx>
      <c:valAx>
        <c:axId val="104800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48878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122376192"/>
        <c:axId val="123504896"/>
      </c:barChart>
      <c:catAx>
        <c:axId val="1223761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23504896"/>
        <c:crosses val="autoZero"/>
        <c:auto val="1"/>
        <c:lblAlgn val="ctr"/>
        <c:lblOffset val="100"/>
        <c:tickLblSkip val="1"/>
        <c:tickMarkSkip val="1"/>
        <c:noMultiLvlLbl val="0"/>
      </c:catAx>
      <c:valAx>
        <c:axId val="123504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223761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'MAY-NOV'!$A$9:$A$12</c:f>
              <c:strCache>
                <c:ptCount val="4"/>
                <c:pt idx="0">
                  <c:v>Orientación Psicológica  </c:v>
                </c:pt>
                <c:pt idx="1">
                  <c:v>Asesoria Jurídica </c:v>
                </c:pt>
                <c:pt idx="2">
                  <c:v>Trabajo Social</c:v>
                </c:pt>
                <c:pt idx="3">
                  <c:v>Total</c:v>
                </c:pt>
              </c:strCache>
            </c:strRef>
          </c:cat>
          <c:val>
            <c:numRef>
              <c:f>'MAY-NOV'!$B$9:$B$12</c:f>
              <c:numCache>
                <c:formatCode>General</c:formatCode>
                <c:ptCount val="4"/>
                <c:pt idx="0">
                  <c:v>6</c:v>
                </c:pt>
                <c:pt idx="1">
                  <c:v>4</c:v>
                </c:pt>
                <c:pt idx="2">
                  <c:v>4</c:v>
                </c:pt>
                <c:pt idx="3">
                  <c:v>14</c:v>
                </c:pt>
              </c:numCache>
            </c:numRef>
          </c:val>
          <c:extLst>
            <c:ext xmlns:c16="http://schemas.microsoft.com/office/drawing/2014/chart" uri="{C3380CC4-5D6E-409C-BE32-E72D297353CC}">
              <c16:uniqueId val="{00000000-1A6C-4F55-8532-EB07AD475579}"/>
            </c:ext>
          </c:extLst>
        </c:ser>
        <c:ser>
          <c:idx val="1"/>
          <c:order val="1"/>
          <c:tx>
            <c:strRef>
              <c:f>'MAY-NOV'!$C$8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'MAY-NOV'!$A$9:$A$12</c:f>
              <c:strCache>
                <c:ptCount val="4"/>
                <c:pt idx="0">
                  <c:v>Orientación Psicológica  </c:v>
                </c:pt>
                <c:pt idx="1">
                  <c:v>Asesoria Jurídica </c:v>
                </c:pt>
                <c:pt idx="2">
                  <c:v>Trabajo Social</c:v>
                </c:pt>
                <c:pt idx="3">
                  <c:v>Total</c:v>
                </c:pt>
              </c:strCache>
            </c:strRef>
          </c:cat>
          <c:val>
            <c:numRef>
              <c:f>'MAY-NOV'!$C$9:$C$12</c:f>
              <c:numCache>
                <c:formatCode>General</c:formatCode>
                <c:ptCount val="4"/>
                <c:pt idx="0">
                  <c:v>29</c:v>
                </c:pt>
                <c:pt idx="1">
                  <c:v>34</c:v>
                </c:pt>
                <c:pt idx="2">
                  <c:v>34</c:v>
                </c:pt>
                <c:pt idx="3">
                  <c:v>97</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122245120"/>
        <c:axId val="123506624"/>
      </c:barChart>
      <c:catAx>
        <c:axId val="122245120"/>
        <c:scaling>
          <c:orientation val="minMax"/>
        </c:scaling>
        <c:delete val="0"/>
        <c:axPos val="b"/>
        <c:numFmt formatCode="General" sourceLinked="0"/>
        <c:majorTickMark val="none"/>
        <c:minorTickMark val="none"/>
        <c:tickLblPos val="nextTo"/>
        <c:crossAx val="123506624"/>
        <c:crosses val="autoZero"/>
        <c:auto val="1"/>
        <c:lblAlgn val="ctr"/>
        <c:lblOffset val="100"/>
        <c:noMultiLvlLbl val="0"/>
      </c:catAx>
      <c:valAx>
        <c:axId val="123506624"/>
        <c:scaling>
          <c:orientation val="minMax"/>
        </c:scaling>
        <c:delete val="0"/>
        <c:axPos val="l"/>
        <c:numFmt formatCode="General" sourceLinked="1"/>
        <c:majorTickMark val="none"/>
        <c:minorTickMark val="none"/>
        <c:tickLblPos val="nextTo"/>
        <c:crossAx val="12224512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'MAY-NOV'!$B$32</c:f>
              <c:strCache>
                <c:ptCount val="1"/>
                <c:pt idx="0">
                  <c:v>Hombre</c:v>
                </c:pt>
              </c:strCache>
            </c:strRef>
          </c:tx>
          <c:invertIfNegative val="0"/>
          <c:cat>
            <c:strRef>
              <c:f>'MAY-NOV'!$A$33:$A$37</c:f>
              <c:strCache>
                <c:ptCount val="5"/>
                <c:pt idx="0">
                  <c:v>Orientación psicológica</c:v>
                </c:pt>
                <c:pt idx="1">
                  <c:v>Asesoria Jurídica</c:v>
                </c:pt>
                <c:pt idx="2">
                  <c:v>Trabajo social</c:v>
                </c:pt>
                <c:pt idx="3">
                  <c:v>Canalización</c:v>
                </c:pt>
                <c:pt idx="4">
                  <c:v>Total</c:v>
                </c:pt>
              </c:strCache>
            </c:strRef>
          </c:cat>
          <c:val>
            <c:numRef>
              <c:f>'MAY-NOV'!$B$33:$B$37</c:f>
              <c:numCache>
                <c:formatCode>General</c:formatCode>
                <c:ptCount val="5"/>
                <c:pt idx="0">
                  <c:v>6</c:v>
                </c:pt>
                <c:pt idx="1">
                  <c:v>4</c:v>
                </c:pt>
                <c:pt idx="2">
                  <c:v>4</c:v>
                </c:pt>
                <c:pt idx="3">
                  <c:v>0</c:v>
                </c:pt>
                <c:pt idx="4">
                  <c:v>14</c:v>
                </c:pt>
              </c:numCache>
            </c:numRef>
          </c:val>
          <c:extLst>
            <c:ext xmlns:c16="http://schemas.microsoft.com/office/drawing/2014/chart" uri="{C3380CC4-5D6E-409C-BE32-E72D297353CC}">
              <c16:uniqueId val="{00000000-9886-45CD-8873-A269E9455871}"/>
            </c:ext>
          </c:extLst>
        </c:ser>
        <c:ser>
          <c:idx val="1"/>
          <c:order val="1"/>
          <c:tx>
            <c:strRef>
              <c:f>'MAY-NOV'!$C$32</c:f>
              <c:strCache>
                <c:ptCount val="1"/>
                <c:pt idx="0">
                  <c:v>Mujer</c:v>
                </c:pt>
              </c:strCache>
            </c:strRef>
          </c:tx>
          <c:invertIfNegative val="0"/>
          <c:cat>
            <c:strRef>
              <c:f>'MAY-NOV'!$A$33:$A$37</c:f>
              <c:strCache>
                <c:ptCount val="5"/>
                <c:pt idx="0">
                  <c:v>Orientación psicológica</c:v>
                </c:pt>
                <c:pt idx="1">
                  <c:v>Asesoria Jurídica</c:v>
                </c:pt>
                <c:pt idx="2">
                  <c:v>Trabajo social</c:v>
                </c:pt>
                <c:pt idx="3">
                  <c:v>Canalización</c:v>
                </c:pt>
                <c:pt idx="4">
                  <c:v>Total</c:v>
                </c:pt>
              </c:strCache>
            </c:strRef>
          </c:cat>
          <c:val>
            <c:numRef>
              <c:f>'MAY-NOV'!$C$33:$C$37</c:f>
              <c:numCache>
                <c:formatCode>General</c:formatCode>
                <c:ptCount val="5"/>
                <c:pt idx="0">
                  <c:v>29</c:v>
                </c:pt>
                <c:pt idx="1">
                  <c:v>34</c:v>
                </c:pt>
                <c:pt idx="2">
                  <c:v>34</c:v>
                </c:pt>
                <c:pt idx="3">
                  <c:v>0</c:v>
                </c:pt>
                <c:pt idx="4">
                  <c:v>97</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22379264"/>
        <c:axId val="123508928"/>
      </c:barChart>
      <c:catAx>
        <c:axId val="122379264"/>
        <c:scaling>
          <c:orientation val="minMax"/>
        </c:scaling>
        <c:delete val="0"/>
        <c:axPos val="b"/>
        <c:numFmt formatCode="General" sourceLinked="0"/>
        <c:majorTickMark val="out"/>
        <c:minorTickMark val="none"/>
        <c:tickLblPos val="nextTo"/>
        <c:crossAx val="123508928"/>
        <c:crosses val="autoZero"/>
        <c:auto val="1"/>
        <c:lblAlgn val="ctr"/>
        <c:lblOffset val="100"/>
        <c:noMultiLvlLbl val="0"/>
      </c:catAx>
      <c:valAx>
        <c:axId val="123508928"/>
        <c:scaling>
          <c:orientation val="minMax"/>
        </c:scaling>
        <c:delete val="0"/>
        <c:axPos val="l"/>
        <c:majorGridlines/>
        <c:numFmt formatCode="General" sourceLinked="1"/>
        <c:majorTickMark val="out"/>
        <c:minorTickMark val="none"/>
        <c:tickLblPos val="nextTo"/>
        <c:crossAx val="122379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'MAY-NOV'!$B$58</c:f>
              <c:strCache>
                <c:ptCount val="1"/>
                <c:pt idx="0">
                  <c:v>Hombre</c:v>
                </c:pt>
              </c:strCache>
            </c:strRef>
          </c:tx>
          <c:invertIfNegative val="0"/>
          <c:cat>
            <c:strRef>
              <c:f>'MAY-NOV'!$A$59:$A$64</c:f>
              <c:strCache>
                <c:ptCount val="6"/>
                <c:pt idx="0">
                  <c:v>Menor de 15 años</c:v>
                </c:pt>
                <c:pt idx="1">
                  <c:v>de 15 a 29 años</c:v>
                </c:pt>
                <c:pt idx="2">
                  <c:v>de 30 a 44 años</c:v>
                </c:pt>
                <c:pt idx="3">
                  <c:v>de 45 a 59 años</c:v>
                </c:pt>
                <c:pt idx="4">
                  <c:v>60 años y más</c:v>
                </c:pt>
                <c:pt idx="5">
                  <c:v>No Especificado</c:v>
                </c:pt>
              </c:strCache>
            </c:strRef>
          </c:cat>
          <c:val>
            <c:numRef>
              <c:f>'MAY-NOV'!$B$59:$B$64</c:f>
              <c:numCache>
                <c:formatCode>General</c:formatCode>
                <c:ptCount val="6"/>
                <c:pt idx="0">
                  <c:v>1</c:v>
                </c:pt>
                <c:pt idx="1">
                  <c:v>0</c:v>
                </c:pt>
                <c:pt idx="2">
                  <c:v>3</c:v>
                </c:pt>
                <c:pt idx="3">
                  <c:v>5</c:v>
                </c:pt>
                <c:pt idx="4">
                  <c:v>0</c:v>
                </c:pt>
                <c:pt idx="5">
                  <c:v>0</c:v>
                </c:pt>
              </c:numCache>
            </c:numRef>
          </c:val>
          <c:extLst>
            <c:ext xmlns:c16="http://schemas.microsoft.com/office/drawing/2014/chart" uri="{C3380CC4-5D6E-409C-BE32-E72D297353CC}">
              <c16:uniqueId val="{00000000-723B-4B84-B86C-A691E89750FB}"/>
            </c:ext>
          </c:extLst>
        </c:ser>
        <c:ser>
          <c:idx val="1"/>
          <c:order val="1"/>
          <c:tx>
            <c:strRef>
              <c:f>'MAY-NOV'!$C$58</c:f>
              <c:strCache>
                <c:ptCount val="1"/>
                <c:pt idx="0">
                  <c:v>Mujer</c:v>
                </c:pt>
              </c:strCache>
            </c:strRef>
          </c:tx>
          <c:invertIfNegative val="0"/>
          <c:cat>
            <c:strRef>
              <c:f>'MAY-NOV'!$A$59:$A$64</c:f>
              <c:strCache>
                <c:ptCount val="6"/>
                <c:pt idx="0">
                  <c:v>Menor de 15 años</c:v>
                </c:pt>
                <c:pt idx="1">
                  <c:v>de 15 a 29 años</c:v>
                </c:pt>
                <c:pt idx="2">
                  <c:v>de 30 a 44 años</c:v>
                </c:pt>
                <c:pt idx="3">
                  <c:v>de 45 a 59 años</c:v>
                </c:pt>
                <c:pt idx="4">
                  <c:v>60 años y más</c:v>
                </c:pt>
                <c:pt idx="5">
                  <c:v>No Especificado</c:v>
                </c:pt>
              </c:strCache>
            </c:strRef>
          </c:cat>
          <c:val>
            <c:numRef>
              <c:f>'MAY-NOV'!$C$59:$C$64</c:f>
              <c:numCache>
                <c:formatCode>General</c:formatCode>
                <c:ptCount val="6"/>
                <c:pt idx="0">
                  <c:v>4</c:v>
                </c:pt>
                <c:pt idx="1">
                  <c:v>18</c:v>
                </c:pt>
                <c:pt idx="2">
                  <c:v>25</c:v>
                </c:pt>
                <c:pt idx="3">
                  <c:v>8</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22246656"/>
        <c:axId val="123658816"/>
      </c:barChart>
      <c:catAx>
        <c:axId val="122246656"/>
        <c:scaling>
          <c:orientation val="minMax"/>
        </c:scaling>
        <c:delete val="0"/>
        <c:axPos val="b"/>
        <c:numFmt formatCode="General" sourceLinked="0"/>
        <c:majorTickMark val="out"/>
        <c:minorTickMark val="none"/>
        <c:tickLblPos val="nextTo"/>
        <c:txPr>
          <a:bodyPr/>
          <a:lstStyle/>
          <a:p>
            <a:pPr>
              <a:defRPr sz="800"/>
            </a:pPr>
            <a:endParaRPr lang="es-ES"/>
          </a:p>
        </c:txPr>
        <c:crossAx val="123658816"/>
        <c:crosses val="autoZero"/>
        <c:auto val="1"/>
        <c:lblAlgn val="ctr"/>
        <c:lblOffset val="100"/>
        <c:noMultiLvlLbl val="0"/>
      </c:catAx>
      <c:valAx>
        <c:axId val="123658816"/>
        <c:scaling>
          <c:orientation val="minMax"/>
        </c:scaling>
        <c:delete val="0"/>
        <c:axPos val="l"/>
        <c:majorGridlines/>
        <c:numFmt formatCode="General" sourceLinked="1"/>
        <c:majorTickMark val="out"/>
        <c:minorTickMark val="none"/>
        <c:tickLblPos val="nextTo"/>
        <c:crossAx val="1222466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'MAY-NOV'!$B$91</c:f>
              <c:strCache>
                <c:ptCount val="1"/>
                <c:pt idx="0">
                  <c:v>Hombre</c:v>
                </c:pt>
              </c:strCache>
            </c:strRef>
          </c:tx>
          <c:invertIfNegative val="0"/>
          <c:cat>
            <c:strRef>
              <c:f>'MAY-NOV'!$A$92:$A$98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'MAY-NOV'!$B$92:$B$98</c:f>
              <c:numCache>
                <c:formatCode>General</c:formatCode>
                <c:ptCount val="7"/>
                <c:pt idx="0">
                  <c:v>0</c:v>
                </c:pt>
                <c:pt idx="1">
                  <c:v>4</c:v>
                </c:pt>
                <c:pt idx="2">
                  <c:v>1</c:v>
                </c:pt>
                <c:pt idx="3">
                  <c:v>4</c:v>
                </c:pt>
                <c:pt idx="4">
                  <c:v>0</c:v>
                </c:pt>
                <c:pt idx="5">
                  <c:v>0</c:v>
                </c:pt>
                <c:pt idx="6">
                  <c:v>9</c:v>
                </c:pt>
              </c:numCache>
            </c:numRef>
          </c:val>
          <c:extLst>
            <c:ext xmlns:c16="http://schemas.microsoft.com/office/drawing/2014/chart" uri="{C3380CC4-5D6E-409C-BE32-E72D297353CC}">
              <c16:uniqueId val="{00000000-87FF-472D-9A0E-DB5E46FC17B3}"/>
            </c:ext>
          </c:extLst>
        </c:ser>
        <c:ser>
          <c:idx val="1"/>
          <c:order val="1"/>
          <c:tx>
            <c:strRef>
              <c:f>'MAY-NOV'!$C$91</c:f>
              <c:strCache>
                <c:ptCount val="1"/>
                <c:pt idx="0">
                  <c:v>Mujer</c:v>
                </c:pt>
              </c:strCache>
            </c:strRef>
          </c:tx>
          <c:invertIfNegative val="0"/>
          <c:cat>
            <c:strRef>
              <c:f>'MAY-NOV'!$A$92:$A$98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'MAY-NOV'!$C$92:$C$98</c:f>
              <c:numCache>
                <c:formatCode>General</c:formatCode>
                <c:ptCount val="7"/>
                <c:pt idx="0">
                  <c:v>0</c:v>
                </c:pt>
                <c:pt idx="1">
                  <c:v>11</c:v>
                </c:pt>
                <c:pt idx="2">
                  <c:v>35</c:v>
                </c:pt>
                <c:pt idx="3">
                  <c:v>9</c:v>
                </c:pt>
                <c:pt idx="4">
                  <c:v>0</c:v>
                </c:pt>
                <c:pt idx="5">
                  <c:v>0</c:v>
                </c:pt>
                <c:pt idx="6">
                  <c:v>55</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122247680"/>
        <c:axId val="123661120"/>
      </c:barChart>
      <c:catAx>
        <c:axId val="122247680"/>
        <c:scaling>
          <c:orientation val="minMax"/>
        </c:scaling>
        <c:delete val="0"/>
        <c:axPos val="b"/>
        <c:numFmt formatCode="General" sourceLinked="0"/>
        <c:majorTickMark val="out"/>
        <c:minorTickMark val="none"/>
        <c:tickLblPos val="nextTo"/>
        <c:crossAx val="123661120"/>
        <c:crosses val="autoZero"/>
        <c:auto val="1"/>
        <c:lblAlgn val="ctr"/>
        <c:lblOffset val="100"/>
        <c:noMultiLvlLbl val="0"/>
      </c:catAx>
      <c:valAx>
        <c:axId val="123661120"/>
        <c:scaling>
          <c:orientation val="minMax"/>
        </c:scaling>
        <c:delete val="0"/>
        <c:axPos val="l"/>
        <c:majorGridlines/>
        <c:numFmt formatCode="General" sourceLinked="1"/>
        <c:majorTickMark val="out"/>
        <c:minorTickMark val="none"/>
        <c:tickLblPos val="nextTo"/>
        <c:crossAx val="1222476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'MAY-NOV'!$B$122</c:f>
              <c:strCache>
                <c:ptCount val="1"/>
                <c:pt idx="0">
                  <c:v>Hombre</c:v>
                </c:pt>
              </c:strCache>
            </c:strRef>
          </c:tx>
          <c:invertIfNegative val="0"/>
          <c:cat>
            <c:strRef>
              <c:f>'MAY-NOV'!$A$123:$A$131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'MAY-NOV'!$B$123:$B$131</c:f>
              <c:numCache>
                <c:formatCode>General</c:formatCode>
                <c:ptCount val="9"/>
                <c:pt idx="0">
                  <c:v>1</c:v>
                </c:pt>
                <c:pt idx="1">
                  <c:v>6</c:v>
                </c:pt>
                <c:pt idx="2">
                  <c:v>2</c:v>
                </c:pt>
                <c:pt idx="3">
                  <c:v>0</c:v>
                </c:pt>
                <c:pt idx="4">
                  <c:v>0</c:v>
                </c:pt>
                <c:pt idx="5">
                  <c:v>0</c:v>
                </c:pt>
                <c:pt idx="6">
                  <c:v>0</c:v>
                </c:pt>
                <c:pt idx="7">
                  <c:v>0</c:v>
                </c:pt>
                <c:pt idx="8">
                  <c:v>9</c:v>
                </c:pt>
              </c:numCache>
            </c:numRef>
          </c:val>
          <c:extLst>
            <c:ext xmlns:c16="http://schemas.microsoft.com/office/drawing/2014/chart" uri="{C3380CC4-5D6E-409C-BE32-E72D297353CC}">
              <c16:uniqueId val="{00000000-0D85-40C6-9C9D-3D7007A578EF}"/>
            </c:ext>
          </c:extLst>
        </c:ser>
        <c:ser>
          <c:idx val="1"/>
          <c:order val="1"/>
          <c:tx>
            <c:strRef>
              <c:f>'MAY-NOV'!$C$122</c:f>
              <c:strCache>
                <c:ptCount val="1"/>
                <c:pt idx="0">
                  <c:v>Mujer</c:v>
                </c:pt>
              </c:strCache>
            </c:strRef>
          </c:tx>
          <c:invertIfNegative val="0"/>
          <c:cat>
            <c:strRef>
              <c:f>'MAY-NOV'!$A$123:$A$131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'MAY-NOV'!$C$123:$C$131</c:f>
              <c:numCache>
                <c:formatCode>General</c:formatCode>
                <c:ptCount val="9"/>
                <c:pt idx="0">
                  <c:v>12</c:v>
                </c:pt>
                <c:pt idx="1">
                  <c:v>23</c:v>
                </c:pt>
                <c:pt idx="2">
                  <c:v>8</c:v>
                </c:pt>
                <c:pt idx="3">
                  <c:v>0</c:v>
                </c:pt>
                <c:pt idx="4">
                  <c:v>2</c:v>
                </c:pt>
                <c:pt idx="5">
                  <c:v>10</c:v>
                </c:pt>
                <c:pt idx="6">
                  <c:v>0</c:v>
                </c:pt>
                <c:pt idx="7">
                  <c:v>0</c:v>
                </c:pt>
                <c:pt idx="8">
                  <c:v>55</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122248704"/>
        <c:axId val="123663424"/>
      </c:barChart>
      <c:catAx>
        <c:axId val="122248704"/>
        <c:scaling>
          <c:orientation val="minMax"/>
        </c:scaling>
        <c:delete val="0"/>
        <c:axPos val="b"/>
        <c:numFmt formatCode="General" sourceLinked="0"/>
        <c:majorTickMark val="out"/>
        <c:minorTickMark val="none"/>
        <c:tickLblPos val="nextTo"/>
        <c:crossAx val="123663424"/>
        <c:crosses val="autoZero"/>
        <c:auto val="1"/>
        <c:lblAlgn val="ctr"/>
        <c:lblOffset val="100"/>
        <c:noMultiLvlLbl val="0"/>
      </c:catAx>
      <c:valAx>
        <c:axId val="123663424"/>
        <c:scaling>
          <c:orientation val="minMax"/>
        </c:scaling>
        <c:delete val="0"/>
        <c:axPos val="l"/>
        <c:majorGridlines/>
        <c:numFmt formatCode="General" sourceLinked="1"/>
        <c:majorTickMark val="out"/>
        <c:minorTickMark val="none"/>
        <c:tickLblPos val="nextTo"/>
        <c:crossAx val="12224870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'MAY-NOV'!$B$155</c:f>
              <c:strCache>
                <c:ptCount val="1"/>
                <c:pt idx="0">
                  <c:v>Hombre</c:v>
                </c:pt>
              </c:strCache>
            </c:strRef>
          </c:tx>
          <c:invertIfNegative val="0"/>
          <c:cat>
            <c:strRef>
              <c:f>'MAY-NOV'!$A$156:$A$164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'MAY-NOV'!$B$156:$B$164</c:f>
              <c:numCache>
                <c:formatCode>General</c:formatCode>
                <c:ptCount val="9"/>
                <c:pt idx="0">
                  <c:v>0</c:v>
                </c:pt>
                <c:pt idx="1">
                  <c:v>1</c:v>
                </c:pt>
                <c:pt idx="2">
                  <c:v>0</c:v>
                </c:pt>
                <c:pt idx="3">
                  <c:v>6</c:v>
                </c:pt>
                <c:pt idx="4">
                  <c:v>2</c:v>
                </c:pt>
                <c:pt idx="5">
                  <c:v>0</c:v>
                </c:pt>
                <c:pt idx="6">
                  <c:v>0</c:v>
                </c:pt>
                <c:pt idx="7">
                  <c:v>0</c:v>
                </c:pt>
                <c:pt idx="8">
                  <c:v>9</c:v>
                </c:pt>
              </c:numCache>
            </c:numRef>
          </c:val>
          <c:extLst>
            <c:ext xmlns:c16="http://schemas.microsoft.com/office/drawing/2014/chart" uri="{C3380CC4-5D6E-409C-BE32-E72D297353CC}">
              <c16:uniqueId val="{00000000-5D25-4CCF-A2FF-A13A46228DF6}"/>
            </c:ext>
          </c:extLst>
        </c:ser>
        <c:ser>
          <c:idx val="1"/>
          <c:order val="1"/>
          <c:tx>
            <c:strRef>
              <c:f>'MAY-NOV'!$C$155</c:f>
              <c:strCache>
                <c:ptCount val="1"/>
                <c:pt idx="0">
                  <c:v>Mujer</c:v>
                </c:pt>
              </c:strCache>
            </c:strRef>
          </c:tx>
          <c:invertIfNegative val="0"/>
          <c:cat>
            <c:strRef>
              <c:f>'MAY-NOV'!$A$156:$A$164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'MAY-NOV'!$C$156:$C$164</c:f>
              <c:numCache>
                <c:formatCode>General</c:formatCode>
                <c:ptCount val="9"/>
                <c:pt idx="0">
                  <c:v>18</c:v>
                </c:pt>
                <c:pt idx="1">
                  <c:v>6</c:v>
                </c:pt>
                <c:pt idx="2">
                  <c:v>0</c:v>
                </c:pt>
                <c:pt idx="3">
                  <c:v>24</c:v>
                </c:pt>
                <c:pt idx="4">
                  <c:v>6</c:v>
                </c:pt>
                <c:pt idx="5">
                  <c:v>0</c:v>
                </c:pt>
                <c:pt idx="6">
                  <c:v>1</c:v>
                </c:pt>
                <c:pt idx="7">
                  <c:v>0</c:v>
                </c:pt>
                <c:pt idx="8">
                  <c:v>55</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24137984"/>
        <c:axId val="123665728"/>
      </c:barChart>
      <c:catAx>
        <c:axId val="124137984"/>
        <c:scaling>
          <c:orientation val="minMax"/>
        </c:scaling>
        <c:delete val="0"/>
        <c:axPos val="b"/>
        <c:numFmt formatCode="General" sourceLinked="0"/>
        <c:majorTickMark val="out"/>
        <c:minorTickMark val="none"/>
        <c:tickLblPos val="nextTo"/>
        <c:crossAx val="123665728"/>
        <c:crosses val="autoZero"/>
        <c:auto val="1"/>
        <c:lblAlgn val="ctr"/>
        <c:lblOffset val="100"/>
        <c:noMultiLvlLbl val="0"/>
      </c:catAx>
      <c:valAx>
        <c:axId val="123665728"/>
        <c:scaling>
          <c:orientation val="minMax"/>
        </c:scaling>
        <c:delete val="0"/>
        <c:axPos val="l"/>
        <c:majorGridlines/>
        <c:numFmt formatCode="General" sourceLinked="1"/>
        <c:majorTickMark val="out"/>
        <c:minorTickMark val="none"/>
        <c:tickLblPos val="nextTo"/>
        <c:crossAx val="1241379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'MAY-NOV'!$B$199</c:f>
              <c:strCache>
                <c:ptCount val="1"/>
                <c:pt idx="0">
                  <c:v>Hombre</c:v>
                </c:pt>
              </c:strCache>
            </c:strRef>
          </c:tx>
          <c:invertIfNegative val="0"/>
          <c:cat>
            <c:strRef>
              <c:f>'MAY-NOV'!$A$200:$A$203</c:f>
              <c:strCache>
                <c:ptCount val="4"/>
                <c:pt idx="0">
                  <c:v>Jalisco</c:v>
                </c:pt>
                <c:pt idx="1">
                  <c:v>Otros</c:v>
                </c:pt>
                <c:pt idx="2">
                  <c:v>No Especificado</c:v>
                </c:pt>
                <c:pt idx="3">
                  <c:v>Total</c:v>
                </c:pt>
              </c:strCache>
            </c:strRef>
          </c:cat>
          <c:val>
            <c:numRef>
              <c:f>'MAY-NOV'!$B$200:$B$203</c:f>
              <c:numCache>
                <c:formatCode>General</c:formatCode>
                <c:ptCount val="4"/>
                <c:pt idx="0">
                  <c:v>9</c:v>
                </c:pt>
                <c:pt idx="1">
                  <c:v>0</c:v>
                </c:pt>
                <c:pt idx="2">
                  <c:v>0</c:v>
                </c:pt>
                <c:pt idx="3">
                  <c:v>9</c:v>
                </c:pt>
              </c:numCache>
            </c:numRef>
          </c:val>
          <c:extLst>
            <c:ext xmlns:c16="http://schemas.microsoft.com/office/drawing/2014/chart" uri="{C3380CC4-5D6E-409C-BE32-E72D297353CC}">
              <c16:uniqueId val="{00000000-9832-470E-A6E7-603E409C039D}"/>
            </c:ext>
          </c:extLst>
        </c:ser>
        <c:ser>
          <c:idx val="1"/>
          <c:order val="1"/>
          <c:tx>
            <c:strRef>
              <c:f>'MAY-NOV'!$C$199</c:f>
              <c:strCache>
                <c:ptCount val="1"/>
                <c:pt idx="0">
                  <c:v>Mujer</c:v>
                </c:pt>
              </c:strCache>
            </c:strRef>
          </c:tx>
          <c:invertIfNegative val="0"/>
          <c:cat>
            <c:strRef>
              <c:f>'MAY-NOV'!$A$200:$A$203</c:f>
              <c:strCache>
                <c:ptCount val="4"/>
                <c:pt idx="0">
                  <c:v>Jalisco</c:v>
                </c:pt>
                <c:pt idx="1">
                  <c:v>Otros</c:v>
                </c:pt>
                <c:pt idx="2">
                  <c:v>No Especificado</c:v>
                </c:pt>
                <c:pt idx="3">
                  <c:v>Total</c:v>
                </c:pt>
              </c:strCache>
            </c:strRef>
          </c:cat>
          <c:val>
            <c:numRef>
              <c:f>'MAY-NOV'!$C$200:$C$203</c:f>
              <c:numCache>
                <c:formatCode>General</c:formatCode>
                <c:ptCount val="4"/>
                <c:pt idx="0">
                  <c:v>55</c:v>
                </c:pt>
                <c:pt idx="1">
                  <c:v>0</c:v>
                </c:pt>
                <c:pt idx="2">
                  <c:v>0</c:v>
                </c:pt>
                <c:pt idx="3">
                  <c:v>55</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24139008"/>
        <c:axId val="124200640"/>
      </c:barChart>
      <c:catAx>
        <c:axId val="124139008"/>
        <c:scaling>
          <c:orientation val="minMax"/>
        </c:scaling>
        <c:delete val="0"/>
        <c:axPos val="b"/>
        <c:numFmt formatCode="General" sourceLinked="0"/>
        <c:majorTickMark val="out"/>
        <c:minorTickMark val="none"/>
        <c:tickLblPos val="nextTo"/>
        <c:crossAx val="124200640"/>
        <c:crosses val="autoZero"/>
        <c:auto val="1"/>
        <c:lblAlgn val="ctr"/>
        <c:lblOffset val="100"/>
        <c:noMultiLvlLbl val="0"/>
      </c:catAx>
      <c:valAx>
        <c:axId val="124200640"/>
        <c:scaling>
          <c:orientation val="minMax"/>
        </c:scaling>
        <c:delete val="0"/>
        <c:axPos val="l"/>
        <c:majorGridlines/>
        <c:numFmt formatCode="General" sourceLinked="1"/>
        <c:majorTickMark val="out"/>
        <c:minorTickMark val="none"/>
        <c:tickLblPos val="nextTo"/>
        <c:crossAx val="1241390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'MAY-NOV'!$B$227</c:f>
              <c:strCache>
                <c:ptCount val="1"/>
                <c:pt idx="0">
                  <c:v>Hombre</c:v>
                </c:pt>
              </c:strCache>
            </c:strRef>
          </c:tx>
          <c:invertIfNegative val="0"/>
          <c:cat>
            <c:strRef>
              <c:f>'MAY-NOV'!$A$228:$A$230</c:f>
              <c:strCache>
                <c:ptCount val="3"/>
                <c:pt idx="0">
                  <c:v>Sin Violencia</c:v>
                </c:pt>
                <c:pt idx="1">
                  <c:v>Con Violencia</c:v>
                </c:pt>
                <c:pt idx="2">
                  <c:v>Total</c:v>
                </c:pt>
              </c:strCache>
            </c:strRef>
          </c:cat>
          <c:val>
            <c:numRef>
              <c:f>'MAY-NOV'!$B$228:$B$230</c:f>
              <c:numCache>
                <c:formatCode>General</c:formatCode>
                <c:ptCount val="3"/>
                <c:pt idx="0">
                  <c:v>9</c:v>
                </c:pt>
                <c:pt idx="1">
                  <c:v>0</c:v>
                </c:pt>
                <c:pt idx="2">
                  <c:v>9</c:v>
                </c:pt>
              </c:numCache>
            </c:numRef>
          </c:val>
          <c:extLst>
            <c:ext xmlns:c16="http://schemas.microsoft.com/office/drawing/2014/chart" uri="{C3380CC4-5D6E-409C-BE32-E72D297353CC}">
              <c16:uniqueId val="{00000000-A731-456E-8D6A-C4ED4B5527DE}"/>
            </c:ext>
          </c:extLst>
        </c:ser>
        <c:ser>
          <c:idx val="1"/>
          <c:order val="1"/>
          <c:tx>
            <c:strRef>
              <c:f>'MAY-NOV'!$C$227</c:f>
              <c:strCache>
                <c:ptCount val="1"/>
                <c:pt idx="0">
                  <c:v>Mujer</c:v>
                </c:pt>
              </c:strCache>
            </c:strRef>
          </c:tx>
          <c:invertIfNegative val="0"/>
          <c:cat>
            <c:strRef>
              <c:f>'MAY-NOV'!$A$228:$A$230</c:f>
              <c:strCache>
                <c:ptCount val="3"/>
                <c:pt idx="0">
                  <c:v>Sin Violencia</c:v>
                </c:pt>
                <c:pt idx="1">
                  <c:v>Con Violencia</c:v>
                </c:pt>
                <c:pt idx="2">
                  <c:v>Total</c:v>
                </c:pt>
              </c:strCache>
            </c:strRef>
          </c:cat>
          <c:val>
            <c:numRef>
              <c:f>'MAY-NOV'!$C$228:$C$230</c:f>
              <c:numCache>
                <c:formatCode>General</c:formatCode>
                <c:ptCount val="3"/>
                <c:pt idx="0">
                  <c:v>17</c:v>
                </c:pt>
                <c:pt idx="1">
                  <c:v>38</c:v>
                </c:pt>
                <c:pt idx="2">
                  <c:v>55</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124140032"/>
        <c:axId val="124202944"/>
      </c:barChart>
      <c:catAx>
        <c:axId val="124140032"/>
        <c:scaling>
          <c:orientation val="minMax"/>
        </c:scaling>
        <c:delete val="0"/>
        <c:axPos val="b"/>
        <c:numFmt formatCode="General" sourceLinked="0"/>
        <c:majorTickMark val="out"/>
        <c:minorTickMark val="none"/>
        <c:tickLblPos val="nextTo"/>
        <c:crossAx val="124202944"/>
        <c:crosses val="autoZero"/>
        <c:auto val="1"/>
        <c:lblAlgn val="ctr"/>
        <c:lblOffset val="100"/>
        <c:noMultiLvlLbl val="0"/>
      </c:catAx>
      <c:valAx>
        <c:axId val="124202944"/>
        <c:scaling>
          <c:orientation val="minMax"/>
        </c:scaling>
        <c:delete val="0"/>
        <c:axPos val="l"/>
        <c:majorGridlines/>
        <c:numFmt formatCode="General" sourceLinked="1"/>
        <c:majorTickMark val="out"/>
        <c:minorTickMark val="none"/>
        <c:tickLblPos val="nextTo"/>
        <c:crossAx val="1241400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'MAY-NOV'!$B$250</c:f>
              <c:strCache>
                <c:ptCount val="1"/>
                <c:pt idx="0">
                  <c:v>Hombre</c:v>
                </c:pt>
              </c:strCache>
            </c:strRef>
          </c:tx>
          <c:invertIfNegative val="0"/>
          <c:cat>
            <c:strRef>
              <c:f>'MAY-NOV'!$A$251:$A$255</c:f>
              <c:strCache>
                <c:ptCount val="5"/>
                <c:pt idx="0">
                  <c:v>Física</c:v>
                </c:pt>
                <c:pt idx="1">
                  <c:v>Psicológica</c:v>
                </c:pt>
                <c:pt idx="2">
                  <c:v>Económica</c:v>
                </c:pt>
                <c:pt idx="3">
                  <c:v>Sexual</c:v>
                </c:pt>
                <c:pt idx="4">
                  <c:v>Patrimonial</c:v>
                </c:pt>
              </c:strCache>
            </c:strRef>
          </c:cat>
          <c:val>
            <c:numRef>
              <c:f>'MAY-NOV'!$B$251:$B$255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'MAY-NOV'!$C$250</c:f>
              <c:strCache>
                <c:ptCount val="1"/>
                <c:pt idx="0">
                  <c:v>Mujer</c:v>
                </c:pt>
              </c:strCache>
            </c:strRef>
          </c:tx>
          <c:invertIfNegative val="0"/>
          <c:cat>
            <c:strRef>
              <c:f>'MAY-NOV'!$A$251:$A$255</c:f>
              <c:strCache>
                <c:ptCount val="5"/>
                <c:pt idx="0">
                  <c:v>Física</c:v>
                </c:pt>
                <c:pt idx="1">
                  <c:v>Psicológica</c:v>
                </c:pt>
                <c:pt idx="2">
                  <c:v>Económica</c:v>
                </c:pt>
                <c:pt idx="3">
                  <c:v>Sexual</c:v>
                </c:pt>
                <c:pt idx="4">
                  <c:v>Patrimonial</c:v>
                </c:pt>
              </c:strCache>
            </c:strRef>
          </c:cat>
          <c:val>
            <c:numRef>
              <c:f>'MAY-NOV'!$C$251:$C$255</c:f>
              <c:numCache>
                <c:formatCode>General</c:formatCode>
                <c:ptCount val="5"/>
                <c:pt idx="0">
                  <c:v>11</c:v>
                </c:pt>
                <c:pt idx="1">
                  <c:v>19</c:v>
                </c:pt>
                <c:pt idx="2">
                  <c:v>7</c:v>
                </c:pt>
                <c:pt idx="3">
                  <c:v>0</c:v>
                </c:pt>
                <c:pt idx="4">
                  <c:v>1</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24141056"/>
        <c:axId val="124205248"/>
      </c:barChart>
      <c:catAx>
        <c:axId val="124141056"/>
        <c:scaling>
          <c:orientation val="minMax"/>
        </c:scaling>
        <c:delete val="0"/>
        <c:axPos val="b"/>
        <c:numFmt formatCode="General" sourceLinked="0"/>
        <c:majorTickMark val="out"/>
        <c:minorTickMark val="none"/>
        <c:tickLblPos val="nextTo"/>
        <c:crossAx val="124205248"/>
        <c:crosses val="autoZero"/>
        <c:auto val="1"/>
        <c:lblAlgn val="ctr"/>
        <c:lblOffset val="100"/>
        <c:noMultiLvlLbl val="0"/>
      </c:catAx>
      <c:valAx>
        <c:axId val="124205248"/>
        <c:scaling>
          <c:orientation val="minMax"/>
        </c:scaling>
        <c:delete val="0"/>
        <c:axPos val="l"/>
        <c:majorGridlines/>
        <c:numFmt formatCode="General" sourceLinked="1"/>
        <c:majorTickMark val="out"/>
        <c:minorTickMark val="none"/>
        <c:tickLblPos val="nextTo"/>
        <c:crossAx val="1241410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33B-443E-B336-790AEF4FDABE}"/>
            </c:ext>
          </c:extLst>
        </c:ser>
        <c:dLbls>
          <c:showLegendKey val="0"/>
          <c:showVal val="1"/>
          <c:showCatName val="0"/>
          <c:showSerName val="0"/>
          <c:showPercent val="0"/>
          <c:showBubbleSize val="0"/>
        </c:dLbls>
        <c:gapWidth val="150"/>
        <c:overlap val="100"/>
        <c:axId val="105571840"/>
        <c:axId val="104803136"/>
      </c:barChart>
      <c:catAx>
        <c:axId val="105571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4803136"/>
        <c:crosses val="autoZero"/>
        <c:auto val="1"/>
        <c:lblAlgn val="ctr"/>
        <c:lblOffset val="100"/>
        <c:tickLblSkip val="1"/>
        <c:tickMarkSkip val="1"/>
        <c:noMultiLvlLbl val="0"/>
      </c:catAx>
      <c:valAx>
        <c:axId val="104803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5571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'MAY-NOV'!$B$281</c:f>
              <c:strCache>
                <c:ptCount val="1"/>
                <c:pt idx="0">
                  <c:v>Hombre</c:v>
                </c:pt>
              </c:strCache>
            </c:strRef>
          </c:tx>
          <c:invertIfNegative val="0"/>
          <c:cat>
            <c:strRef>
              <c:f>'MAY-NOV'!$A$282:$A$289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'MAY-NOV'!$B$282:$B$289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'MAY-NOV'!$C$281</c:f>
              <c:strCache>
                <c:ptCount val="1"/>
                <c:pt idx="0">
                  <c:v>Mujer</c:v>
                </c:pt>
              </c:strCache>
            </c:strRef>
          </c:tx>
          <c:invertIfNegative val="0"/>
          <c:cat>
            <c:strRef>
              <c:f>'MAY-NOV'!$A$282:$A$289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'MAY-NOV'!$C$282:$C$289</c:f>
              <c:numCache>
                <c:formatCode>General</c:formatCode>
                <c:ptCount val="8"/>
                <c:pt idx="0">
                  <c:v>36</c:v>
                </c:pt>
                <c:pt idx="1">
                  <c:v>2</c:v>
                </c:pt>
                <c:pt idx="2">
                  <c:v>0</c:v>
                </c:pt>
                <c:pt idx="3">
                  <c:v>0</c:v>
                </c:pt>
                <c:pt idx="4">
                  <c:v>0</c:v>
                </c:pt>
                <c:pt idx="5">
                  <c:v>0</c:v>
                </c:pt>
                <c:pt idx="6">
                  <c:v>0</c:v>
                </c:pt>
                <c:pt idx="7">
                  <c:v>38</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24473856"/>
        <c:axId val="124650048"/>
      </c:barChart>
      <c:catAx>
        <c:axId val="124473856"/>
        <c:scaling>
          <c:orientation val="minMax"/>
        </c:scaling>
        <c:delete val="0"/>
        <c:axPos val="b"/>
        <c:numFmt formatCode="General" sourceLinked="0"/>
        <c:majorTickMark val="out"/>
        <c:minorTickMark val="none"/>
        <c:tickLblPos val="nextTo"/>
        <c:crossAx val="124650048"/>
        <c:crosses val="autoZero"/>
        <c:auto val="1"/>
        <c:lblAlgn val="ctr"/>
        <c:lblOffset val="100"/>
        <c:noMultiLvlLbl val="0"/>
      </c:catAx>
      <c:valAx>
        <c:axId val="124650048"/>
        <c:scaling>
          <c:orientation val="minMax"/>
        </c:scaling>
        <c:delete val="0"/>
        <c:axPos val="l"/>
        <c:majorGridlines/>
        <c:numFmt formatCode="General" sourceLinked="1"/>
        <c:majorTickMark val="out"/>
        <c:minorTickMark val="none"/>
        <c:tickLblPos val="nextTo"/>
        <c:crossAx val="1244738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52534272"/>
        <c:axId val="146132928"/>
      </c:barChart>
      <c:catAx>
        <c:axId val="52534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46132928"/>
        <c:crosses val="autoZero"/>
        <c:auto val="1"/>
        <c:lblAlgn val="ctr"/>
        <c:lblOffset val="100"/>
        <c:tickLblSkip val="1"/>
        <c:tickMarkSkip val="1"/>
        <c:noMultiLvlLbl val="0"/>
      </c:catAx>
      <c:valAx>
        <c:axId val="146132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2534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52502016"/>
        <c:axId val="146135232"/>
      </c:barChart>
      <c:catAx>
        <c:axId val="52502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46135232"/>
        <c:crosses val="autoZero"/>
        <c:auto val="1"/>
        <c:lblAlgn val="ctr"/>
        <c:lblOffset val="100"/>
        <c:tickLblSkip val="1"/>
        <c:tickMarkSkip val="1"/>
        <c:noMultiLvlLbl val="0"/>
      </c:catAx>
      <c:valAx>
        <c:axId val="146135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2502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2</c:v>
                </c:pt>
                <c:pt idx="1">
                  <c:v>0</c:v>
                </c:pt>
                <c:pt idx="2">
                  <c:v>2</c:v>
                </c:pt>
                <c:pt idx="3">
                  <c:v>4</c:v>
                </c:pt>
              </c:numCache>
            </c:numRef>
          </c:val>
          <c:extLst>
            <c:ext xmlns:c16="http://schemas.microsoft.com/office/drawing/2014/chart" uri="{C3380CC4-5D6E-409C-BE32-E72D297353CC}">
              <c16:uniqueId val="{00000000-1A6C-4F55-8532-EB07AD475579}"/>
            </c:ext>
          </c:extLst>
        </c:ser>
        <c:ser>
          <c:idx val="1"/>
          <c:order val="1"/>
          <c:tx>
            <c:strRef>
              <c:f>DIC!$C$8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5</c:v>
                </c:pt>
                <c:pt idx="1">
                  <c:v>7</c:v>
                </c:pt>
                <c:pt idx="2">
                  <c:v>10</c:v>
                </c:pt>
                <c:pt idx="3">
                  <c:v>22</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52531712"/>
        <c:axId val="146475264"/>
      </c:barChart>
      <c:catAx>
        <c:axId val="52531712"/>
        <c:scaling>
          <c:orientation val="minMax"/>
        </c:scaling>
        <c:delete val="0"/>
        <c:axPos val="b"/>
        <c:numFmt formatCode="General" sourceLinked="0"/>
        <c:majorTickMark val="none"/>
        <c:minorTickMark val="none"/>
        <c:tickLblPos val="nextTo"/>
        <c:crossAx val="146475264"/>
        <c:crosses val="autoZero"/>
        <c:auto val="1"/>
        <c:lblAlgn val="ctr"/>
        <c:lblOffset val="100"/>
        <c:noMultiLvlLbl val="0"/>
      </c:catAx>
      <c:valAx>
        <c:axId val="146475264"/>
        <c:scaling>
          <c:orientation val="minMax"/>
        </c:scaling>
        <c:delete val="0"/>
        <c:axPos val="l"/>
        <c:numFmt formatCode="General" sourceLinked="1"/>
        <c:majorTickMark val="none"/>
        <c:minorTickMark val="none"/>
        <c:tickLblPos val="nextTo"/>
        <c:crossAx val="5253171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2</c:v>
                </c:pt>
                <c:pt idx="1">
                  <c:v>0</c:v>
                </c:pt>
                <c:pt idx="2">
                  <c:v>2</c:v>
                </c:pt>
                <c:pt idx="3">
                  <c:v>0</c:v>
                </c:pt>
                <c:pt idx="4">
                  <c:v>4</c:v>
                </c:pt>
              </c:numCache>
            </c:numRef>
          </c:val>
          <c:extLst>
            <c:ext xmlns:c16="http://schemas.microsoft.com/office/drawing/2014/chart" uri="{C3380CC4-5D6E-409C-BE32-E72D297353CC}">
              <c16:uniqueId val="{00000000-9886-45CD-8873-A269E9455871}"/>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5</c:v>
                </c:pt>
                <c:pt idx="1">
                  <c:v>7</c:v>
                </c:pt>
                <c:pt idx="2">
                  <c:v>10</c:v>
                </c:pt>
                <c:pt idx="3">
                  <c:v>0</c:v>
                </c:pt>
                <c:pt idx="4">
                  <c:v>22</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44822272"/>
        <c:axId val="146478144"/>
      </c:barChart>
      <c:catAx>
        <c:axId val="144822272"/>
        <c:scaling>
          <c:orientation val="minMax"/>
        </c:scaling>
        <c:delete val="0"/>
        <c:axPos val="b"/>
        <c:numFmt formatCode="General" sourceLinked="0"/>
        <c:majorTickMark val="out"/>
        <c:minorTickMark val="none"/>
        <c:tickLblPos val="nextTo"/>
        <c:crossAx val="146478144"/>
        <c:crosses val="autoZero"/>
        <c:auto val="1"/>
        <c:lblAlgn val="ctr"/>
        <c:lblOffset val="100"/>
        <c:noMultiLvlLbl val="0"/>
      </c:catAx>
      <c:valAx>
        <c:axId val="146478144"/>
        <c:scaling>
          <c:orientation val="minMax"/>
        </c:scaling>
        <c:delete val="0"/>
        <c:axPos val="l"/>
        <c:majorGridlines/>
        <c:numFmt formatCode="General" sourceLinked="1"/>
        <c:majorTickMark val="out"/>
        <c:minorTickMark val="none"/>
        <c:tickLblPos val="nextTo"/>
        <c:crossAx val="1448222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2</c:v>
                </c:pt>
                <c:pt idx="3">
                  <c:v>0</c:v>
                </c:pt>
                <c:pt idx="4">
                  <c:v>0</c:v>
                </c:pt>
                <c:pt idx="5">
                  <c:v>0</c:v>
                </c:pt>
              </c:numCache>
            </c:numRef>
          </c:val>
          <c:extLst>
            <c:ext xmlns:c16="http://schemas.microsoft.com/office/drawing/2014/chart" uri="{C3380CC4-5D6E-409C-BE32-E72D297353CC}">
              <c16:uniqueId val="{00000000-723B-4B84-B86C-A691E89750FB}"/>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7</c:v>
                </c:pt>
                <c:pt idx="2">
                  <c:v>3</c:v>
                </c:pt>
                <c:pt idx="3">
                  <c:v>0</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44822784"/>
        <c:axId val="146751488"/>
      </c:barChart>
      <c:catAx>
        <c:axId val="144822784"/>
        <c:scaling>
          <c:orientation val="minMax"/>
        </c:scaling>
        <c:delete val="0"/>
        <c:axPos val="b"/>
        <c:numFmt formatCode="General" sourceLinked="0"/>
        <c:majorTickMark val="out"/>
        <c:minorTickMark val="none"/>
        <c:tickLblPos val="nextTo"/>
        <c:txPr>
          <a:bodyPr/>
          <a:lstStyle/>
          <a:p>
            <a:pPr>
              <a:defRPr sz="800"/>
            </a:pPr>
            <a:endParaRPr lang="es-ES"/>
          </a:p>
        </c:txPr>
        <c:crossAx val="146751488"/>
        <c:crosses val="autoZero"/>
        <c:auto val="1"/>
        <c:lblAlgn val="ctr"/>
        <c:lblOffset val="100"/>
        <c:noMultiLvlLbl val="0"/>
      </c:catAx>
      <c:valAx>
        <c:axId val="146751488"/>
        <c:scaling>
          <c:orientation val="minMax"/>
        </c:scaling>
        <c:delete val="0"/>
        <c:axPos val="l"/>
        <c:majorGridlines/>
        <c:numFmt formatCode="General" sourceLinked="1"/>
        <c:majorTickMark val="out"/>
        <c:minorTickMark val="none"/>
        <c:tickLblPos val="nextTo"/>
        <c:crossAx val="1448227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2</c:v>
                </c:pt>
                <c:pt idx="3">
                  <c:v>0</c:v>
                </c:pt>
                <c:pt idx="4">
                  <c:v>0</c:v>
                </c:pt>
                <c:pt idx="5">
                  <c:v>0</c:v>
                </c:pt>
                <c:pt idx="6">
                  <c:v>2</c:v>
                </c:pt>
              </c:numCache>
            </c:numRef>
          </c:val>
          <c:extLst>
            <c:ext xmlns:c16="http://schemas.microsoft.com/office/drawing/2014/chart" uri="{C3380CC4-5D6E-409C-BE32-E72D297353CC}">
              <c16:uniqueId val="{00000000-87FF-472D-9A0E-DB5E46FC17B3}"/>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3</c:v>
                </c:pt>
                <c:pt idx="2">
                  <c:v>4</c:v>
                </c:pt>
                <c:pt idx="3">
                  <c:v>3</c:v>
                </c:pt>
                <c:pt idx="4">
                  <c:v>0</c:v>
                </c:pt>
                <c:pt idx="5">
                  <c:v>0</c:v>
                </c:pt>
                <c:pt idx="6">
                  <c:v>10</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52532736"/>
        <c:axId val="146754368"/>
      </c:barChart>
      <c:catAx>
        <c:axId val="52532736"/>
        <c:scaling>
          <c:orientation val="minMax"/>
        </c:scaling>
        <c:delete val="0"/>
        <c:axPos val="b"/>
        <c:numFmt formatCode="General" sourceLinked="0"/>
        <c:majorTickMark val="out"/>
        <c:minorTickMark val="none"/>
        <c:tickLblPos val="nextTo"/>
        <c:crossAx val="146754368"/>
        <c:crosses val="autoZero"/>
        <c:auto val="1"/>
        <c:lblAlgn val="ctr"/>
        <c:lblOffset val="100"/>
        <c:noMultiLvlLbl val="0"/>
      </c:catAx>
      <c:valAx>
        <c:axId val="146754368"/>
        <c:scaling>
          <c:orientation val="minMax"/>
        </c:scaling>
        <c:delete val="0"/>
        <c:axPos val="l"/>
        <c:majorGridlines/>
        <c:numFmt formatCode="General" sourceLinked="1"/>
        <c:majorTickMark val="out"/>
        <c:minorTickMark val="none"/>
        <c:tickLblPos val="nextTo"/>
        <c:crossAx val="525327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2</c:v>
                </c:pt>
                <c:pt idx="2">
                  <c:v>0</c:v>
                </c:pt>
                <c:pt idx="3">
                  <c:v>0</c:v>
                </c:pt>
                <c:pt idx="4">
                  <c:v>0</c:v>
                </c:pt>
                <c:pt idx="5">
                  <c:v>0</c:v>
                </c:pt>
                <c:pt idx="6">
                  <c:v>0</c:v>
                </c:pt>
                <c:pt idx="7">
                  <c:v>0</c:v>
                </c:pt>
                <c:pt idx="8">
                  <c:v>2</c:v>
                </c:pt>
              </c:numCache>
            </c:numRef>
          </c:val>
          <c:extLst>
            <c:ext xmlns:c16="http://schemas.microsoft.com/office/drawing/2014/chart" uri="{C3380CC4-5D6E-409C-BE32-E72D297353CC}">
              <c16:uniqueId val="{00000000-0D85-40C6-9C9D-3D7007A578EF}"/>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2</c:v>
                </c:pt>
                <c:pt idx="1">
                  <c:v>3</c:v>
                </c:pt>
                <c:pt idx="2">
                  <c:v>2</c:v>
                </c:pt>
                <c:pt idx="3">
                  <c:v>0</c:v>
                </c:pt>
                <c:pt idx="4">
                  <c:v>0</c:v>
                </c:pt>
                <c:pt idx="5">
                  <c:v>3</c:v>
                </c:pt>
                <c:pt idx="6">
                  <c:v>0</c:v>
                </c:pt>
                <c:pt idx="7">
                  <c:v>0</c:v>
                </c:pt>
                <c:pt idx="8">
                  <c:v>10</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52533248"/>
        <c:axId val="146757248"/>
      </c:barChart>
      <c:catAx>
        <c:axId val="52533248"/>
        <c:scaling>
          <c:orientation val="minMax"/>
        </c:scaling>
        <c:delete val="0"/>
        <c:axPos val="b"/>
        <c:numFmt formatCode="General" sourceLinked="0"/>
        <c:majorTickMark val="out"/>
        <c:minorTickMark val="none"/>
        <c:tickLblPos val="nextTo"/>
        <c:crossAx val="146757248"/>
        <c:crosses val="autoZero"/>
        <c:auto val="1"/>
        <c:lblAlgn val="ctr"/>
        <c:lblOffset val="100"/>
        <c:noMultiLvlLbl val="0"/>
      </c:catAx>
      <c:valAx>
        <c:axId val="146757248"/>
        <c:scaling>
          <c:orientation val="minMax"/>
        </c:scaling>
        <c:delete val="0"/>
        <c:axPos val="l"/>
        <c:majorGridlines/>
        <c:numFmt formatCode="General" sourceLinked="1"/>
        <c:majorTickMark val="out"/>
        <c:minorTickMark val="none"/>
        <c:tickLblPos val="nextTo"/>
        <c:crossAx val="5253324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1</c:v>
                </c:pt>
                <c:pt idx="4">
                  <c:v>1</c:v>
                </c:pt>
                <c:pt idx="5">
                  <c:v>0</c:v>
                </c:pt>
                <c:pt idx="6">
                  <c:v>0</c:v>
                </c:pt>
                <c:pt idx="7">
                  <c:v>0</c:v>
                </c:pt>
                <c:pt idx="8">
                  <c:v>2</c:v>
                </c:pt>
              </c:numCache>
            </c:numRef>
          </c:val>
          <c:extLst>
            <c:ext xmlns:c16="http://schemas.microsoft.com/office/drawing/2014/chart" uri="{C3380CC4-5D6E-409C-BE32-E72D297353CC}">
              <c16:uniqueId val="{00000000-5D25-4CCF-A2FF-A13A46228DF6}"/>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7</c:v>
                </c:pt>
                <c:pt idx="1">
                  <c:v>1</c:v>
                </c:pt>
                <c:pt idx="2">
                  <c:v>0</c:v>
                </c:pt>
                <c:pt idx="3">
                  <c:v>0</c:v>
                </c:pt>
                <c:pt idx="4">
                  <c:v>2</c:v>
                </c:pt>
                <c:pt idx="5">
                  <c:v>0</c:v>
                </c:pt>
                <c:pt idx="6">
                  <c:v>0</c:v>
                </c:pt>
                <c:pt idx="7">
                  <c:v>0</c:v>
                </c:pt>
                <c:pt idx="8">
                  <c:v>10</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44824320"/>
        <c:axId val="146965056"/>
      </c:barChart>
      <c:catAx>
        <c:axId val="144824320"/>
        <c:scaling>
          <c:orientation val="minMax"/>
        </c:scaling>
        <c:delete val="0"/>
        <c:axPos val="b"/>
        <c:numFmt formatCode="General" sourceLinked="0"/>
        <c:majorTickMark val="out"/>
        <c:minorTickMark val="none"/>
        <c:tickLblPos val="nextTo"/>
        <c:crossAx val="146965056"/>
        <c:crosses val="autoZero"/>
        <c:auto val="1"/>
        <c:lblAlgn val="ctr"/>
        <c:lblOffset val="100"/>
        <c:noMultiLvlLbl val="0"/>
      </c:catAx>
      <c:valAx>
        <c:axId val="146965056"/>
        <c:scaling>
          <c:orientation val="minMax"/>
        </c:scaling>
        <c:delete val="0"/>
        <c:axPos val="l"/>
        <c:majorGridlines/>
        <c:numFmt formatCode="General" sourceLinked="1"/>
        <c:majorTickMark val="out"/>
        <c:minorTickMark val="none"/>
        <c:tickLblPos val="nextTo"/>
        <c:crossAx val="1448243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DIC!$B$199</c:f>
              <c:strCache>
                <c:ptCount val="1"/>
                <c:pt idx="0">
                  <c:v>Hombre</c:v>
                </c:pt>
              </c:strCache>
            </c:strRef>
          </c:tx>
          <c:invertIfNegative val="0"/>
          <c:cat>
            <c:strRef>
              <c:f>DIC!$A$200:$A$203</c:f>
              <c:strCache>
                <c:ptCount val="4"/>
                <c:pt idx="0">
                  <c:v>Jalisco</c:v>
                </c:pt>
                <c:pt idx="1">
                  <c:v>Otros</c:v>
                </c:pt>
                <c:pt idx="2">
                  <c:v>No Especificado</c:v>
                </c:pt>
                <c:pt idx="3">
                  <c:v>Total</c:v>
                </c:pt>
              </c:strCache>
            </c:strRef>
          </c:cat>
          <c:val>
            <c:numRef>
              <c:f>DIC!$B$200:$B$203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0-9832-470E-A6E7-603E409C039D}"/>
            </c:ext>
          </c:extLst>
        </c:ser>
        <c:ser>
          <c:idx val="1"/>
          <c:order val="1"/>
          <c:tx>
            <c:strRef>
              <c:f>DIC!$C$199</c:f>
              <c:strCache>
                <c:ptCount val="1"/>
                <c:pt idx="0">
                  <c:v>Mujer</c:v>
                </c:pt>
              </c:strCache>
            </c:strRef>
          </c:tx>
          <c:invertIfNegative val="0"/>
          <c:cat>
            <c:strRef>
              <c:f>DIC!$A$200:$A$203</c:f>
              <c:strCache>
                <c:ptCount val="4"/>
                <c:pt idx="0">
                  <c:v>Jalisco</c:v>
                </c:pt>
                <c:pt idx="1">
                  <c:v>Otros</c:v>
                </c:pt>
                <c:pt idx="2">
                  <c:v>No Especificado</c:v>
                </c:pt>
                <c:pt idx="3">
                  <c:v>Total</c:v>
                </c:pt>
              </c:strCache>
            </c:strRef>
          </c:cat>
          <c:val>
            <c:numRef>
              <c:f>DIC!$C$200:$C$203</c:f>
              <c:numCache>
                <c:formatCode>General</c:formatCode>
                <c:ptCount val="4"/>
                <c:pt idx="0">
                  <c:v>10</c:v>
                </c:pt>
                <c:pt idx="1">
                  <c:v>0</c:v>
                </c:pt>
                <c:pt idx="2">
                  <c:v>0</c:v>
                </c:pt>
                <c:pt idx="3">
                  <c:v>10</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44824832"/>
        <c:axId val="146967936"/>
      </c:barChart>
      <c:catAx>
        <c:axId val="144824832"/>
        <c:scaling>
          <c:orientation val="minMax"/>
        </c:scaling>
        <c:delete val="0"/>
        <c:axPos val="b"/>
        <c:numFmt formatCode="General" sourceLinked="0"/>
        <c:majorTickMark val="out"/>
        <c:minorTickMark val="none"/>
        <c:tickLblPos val="nextTo"/>
        <c:crossAx val="146967936"/>
        <c:crosses val="autoZero"/>
        <c:auto val="1"/>
        <c:lblAlgn val="ctr"/>
        <c:lblOffset val="100"/>
        <c:noMultiLvlLbl val="0"/>
      </c:catAx>
      <c:valAx>
        <c:axId val="146967936"/>
        <c:scaling>
          <c:orientation val="minMax"/>
        </c:scaling>
        <c:delete val="0"/>
        <c:axPos val="l"/>
        <c:majorGridlines/>
        <c:numFmt formatCode="General" sourceLinked="1"/>
        <c:majorTickMark val="out"/>
        <c:minorTickMark val="none"/>
        <c:tickLblPos val="nextTo"/>
        <c:crossAx val="1448248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098-4F60-8014-82118B0DC89E}"/>
            </c:ext>
          </c:extLst>
        </c:ser>
        <c:dLbls>
          <c:showLegendKey val="0"/>
          <c:showVal val="1"/>
          <c:showCatName val="0"/>
          <c:showSerName val="0"/>
          <c:showPercent val="0"/>
          <c:showBubbleSize val="0"/>
        </c:dLbls>
        <c:gapWidth val="150"/>
        <c:overlap val="100"/>
        <c:axId val="104955904"/>
        <c:axId val="104804864"/>
      </c:barChart>
      <c:catAx>
        <c:axId val="1049559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4804864"/>
        <c:crosses val="autoZero"/>
        <c:auto val="1"/>
        <c:lblAlgn val="ctr"/>
        <c:lblOffset val="100"/>
        <c:tickLblSkip val="1"/>
        <c:tickMarkSkip val="1"/>
        <c:noMultiLvlLbl val="0"/>
      </c:catAx>
      <c:valAx>
        <c:axId val="104804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49559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DIC!$B$227</c:f>
              <c:strCache>
                <c:ptCount val="1"/>
                <c:pt idx="0">
                  <c:v>Hombre</c:v>
                </c:pt>
              </c:strCache>
            </c:strRef>
          </c:tx>
          <c:invertIfNegative val="0"/>
          <c:cat>
            <c:strRef>
              <c:f>DIC!$A$228:$A$230</c:f>
              <c:strCache>
                <c:ptCount val="3"/>
                <c:pt idx="0">
                  <c:v>Sin Violencia</c:v>
                </c:pt>
                <c:pt idx="1">
                  <c:v>Con Violencia</c:v>
                </c:pt>
                <c:pt idx="2">
                  <c:v>Total</c:v>
                </c:pt>
              </c:strCache>
            </c:strRef>
          </c:cat>
          <c:val>
            <c:numRef>
              <c:f>DIC!$B$228:$B$230</c:f>
              <c:numCache>
                <c:formatCode>General</c:formatCode>
                <c:ptCount val="3"/>
                <c:pt idx="0">
                  <c:v>2</c:v>
                </c:pt>
                <c:pt idx="1">
                  <c:v>0</c:v>
                </c:pt>
                <c:pt idx="2">
                  <c:v>2</c:v>
                </c:pt>
              </c:numCache>
            </c:numRef>
          </c:val>
          <c:extLst>
            <c:ext xmlns:c16="http://schemas.microsoft.com/office/drawing/2014/chart" uri="{C3380CC4-5D6E-409C-BE32-E72D297353CC}">
              <c16:uniqueId val="{00000000-A731-456E-8D6A-C4ED4B5527DE}"/>
            </c:ext>
          </c:extLst>
        </c:ser>
        <c:ser>
          <c:idx val="1"/>
          <c:order val="1"/>
          <c:tx>
            <c:strRef>
              <c:f>DIC!$C$227</c:f>
              <c:strCache>
                <c:ptCount val="1"/>
                <c:pt idx="0">
                  <c:v>Mujer</c:v>
                </c:pt>
              </c:strCache>
            </c:strRef>
          </c:tx>
          <c:invertIfNegative val="0"/>
          <c:cat>
            <c:strRef>
              <c:f>DIC!$A$228:$A$230</c:f>
              <c:strCache>
                <c:ptCount val="3"/>
                <c:pt idx="0">
                  <c:v>Sin Violencia</c:v>
                </c:pt>
                <c:pt idx="1">
                  <c:v>Con Violencia</c:v>
                </c:pt>
                <c:pt idx="2">
                  <c:v>Total</c:v>
                </c:pt>
              </c:strCache>
            </c:strRef>
          </c:cat>
          <c:val>
            <c:numRef>
              <c:f>DIC!$C$228:$C$230</c:f>
              <c:numCache>
                <c:formatCode>General</c:formatCode>
                <c:ptCount val="3"/>
                <c:pt idx="0">
                  <c:v>2</c:v>
                </c:pt>
                <c:pt idx="1">
                  <c:v>8</c:v>
                </c:pt>
                <c:pt idx="2">
                  <c:v>10</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52534784"/>
        <c:axId val="146970816"/>
      </c:barChart>
      <c:catAx>
        <c:axId val="52534784"/>
        <c:scaling>
          <c:orientation val="minMax"/>
        </c:scaling>
        <c:delete val="0"/>
        <c:axPos val="b"/>
        <c:numFmt formatCode="General" sourceLinked="0"/>
        <c:majorTickMark val="out"/>
        <c:minorTickMark val="none"/>
        <c:tickLblPos val="nextTo"/>
        <c:crossAx val="146970816"/>
        <c:crosses val="autoZero"/>
        <c:auto val="1"/>
        <c:lblAlgn val="ctr"/>
        <c:lblOffset val="100"/>
        <c:noMultiLvlLbl val="0"/>
      </c:catAx>
      <c:valAx>
        <c:axId val="146970816"/>
        <c:scaling>
          <c:orientation val="minMax"/>
        </c:scaling>
        <c:delete val="0"/>
        <c:axPos val="l"/>
        <c:majorGridlines/>
        <c:numFmt formatCode="General" sourceLinked="1"/>
        <c:majorTickMark val="out"/>
        <c:minorTickMark val="none"/>
        <c:tickLblPos val="nextTo"/>
        <c:crossAx val="525347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DIC!$B$250</c:f>
              <c:strCache>
                <c:ptCount val="1"/>
                <c:pt idx="0">
                  <c:v>Hombre</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DIC!$C$250</c:f>
              <c:strCache>
                <c:ptCount val="1"/>
                <c:pt idx="0">
                  <c:v>Mujer</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DIC!$C$251:$C$255</c:f>
              <c:numCache>
                <c:formatCode>General</c:formatCode>
                <c:ptCount val="5"/>
                <c:pt idx="0">
                  <c:v>1</c:v>
                </c:pt>
                <c:pt idx="1">
                  <c:v>5</c:v>
                </c:pt>
                <c:pt idx="2">
                  <c:v>2</c:v>
                </c:pt>
                <c:pt idx="3">
                  <c:v>0</c:v>
                </c:pt>
                <c:pt idx="4">
                  <c:v>0</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22245632"/>
        <c:axId val="146900096"/>
      </c:barChart>
      <c:catAx>
        <c:axId val="122245632"/>
        <c:scaling>
          <c:orientation val="minMax"/>
        </c:scaling>
        <c:delete val="0"/>
        <c:axPos val="b"/>
        <c:numFmt formatCode="General" sourceLinked="0"/>
        <c:majorTickMark val="out"/>
        <c:minorTickMark val="none"/>
        <c:tickLblPos val="nextTo"/>
        <c:crossAx val="146900096"/>
        <c:crosses val="autoZero"/>
        <c:auto val="1"/>
        <c:lblAlgn val="ctr"/>
        <c:lblOffset val="100"/>
        <c:noMultiLvlLbl val="0"/>
      </c:catAx>
      <c:valAx>
        <c:axId val="146900096"/>
        <c:scaling>
          <c:orientation val="minMax"/>
        </c:scaling>
        <c:delete val="0"/>
        <c:axPos val="l"/>
        <c:majorGridlines/>
        <c:numFmt formatCode="General" sourceLinked="1"/>
        <c:majorTickMark val="out"/>
        <c:minorTickMark val="none"/>
        <c:tickLblPos val="nextTo"/>
        <c:crossAx val="1222456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DIC!$B$281</c:f>
              <c:strCache>
                <c:ptCount val="1"/>
                <c:pt idx="0">
                  <c:v>Hombre</c:v>
                </c:pt>
              </c:strCache>
            </c:strRef>
          </c:tx>
          <c:invertIfNegative val="0"/>
          <c:cat>
            <c:strRef>
              <c:f>DIC!$A$282:$A$289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DIC!$B$282:$B$289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DIC!$C$281</c:f>
              <c:strCache>
                <c:ptCount val="1"/>
                <c:pt idx="0">
                  <c:v>Mujer</c:v>
                </c:pt>
              </c:strCache>
            </c:strRef>
          </c:tx>
          <c:invertIfNegative val="0"/>
          <c:cat>
            <c:strRef>
              <c:f>DIC!$A$282:$A$289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DIC!$C$282:$C$289</c:f>
              <c:numCache>
                <c:formatCode>General</c:formatCode>
                <c:ptCount val="8"/>
                <c:pt idx="0">
                  <c:v>7</c:v>
                </c:pt>
                <c:pt idx="1">
                  <c:v>0</c:v>
                </c:pt>
                <c:pt idx="2">
                  <c:v>0</c:v>
                </c:pt>
                <c:pt idx="3">
                  <c:v>1</c:v>
                </c:pt>
                <c:pt idx="4">
                  <c:v>0</c:v>
                </c:pt>
                <c:pt idx="5">
                  <c:v>0</c:v>
                </c:pt>
                <c:pt idx="6">
                  <c:v>0</c:v>
                </c:pt>
                <c:pt idx="7">
                  <c:v>8</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46862080"/>
        <c:axId val="146902976"/>
      </c:barChart>
      <c:catAx>
        <c:axId val="146862080"/>
        <c:scaling>
          <c:orientation val="minMax"/>
        </c:scaling>
        <c:delete val="0"/>
        <c:axPos val="b"/>
        <c:numFmt formatCode="General" sourceLinked="0"/>
        <c:majorTickMark val="out"/>
        <c:minorTickMark val="none"/>
        <c:tickLblPos val="nextTo"/>
        <c:crossAx val="146902976"/>
        <c:crosses val="autoZero"/>
        <c:auto val="1"/>
        <c:lblAlgn val="ctr"/>
        <c:lblOffset val="100"/>
        <c:noMultiLvlLbl val="0"/>
      </c:catAx>
      <c:valAx>
        <c:axId val="146902976"/>
        <c:scaling>
          <c:orientation val="minMax"/>
        </c:scaling>
        <c:delete val="0"/>
        <c:axPos val="l"/>
        <c:majorGridlines/>
        <c:numFmt formatCode="General" sourceLinked="1"/>
        <c:majorTickMark val="out"/>
        <c:minorTickMark val="none"/>
        <c:tickLblPos val="nextTo"/>
        <c:crossAx val="1468620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2F0-41FB-B698-255B10BFD210}"/>
            </c:ext>
          </c:extLst>
        </c:ser>
        <c:dLbls>
          <c:showLegendKey val="0"/>
          <c:showVal val="1"/>
          <c:showCatName val="0"/>
          <c:showSerName val="0"/>
          <c:showPercent val="0"/>
          <c:showBubbleSize val="0"/>
        </c:dLbls>
        <c:gapWidth val="150"/>
        <c:overlap val="100"/>
        <c:axId val="52534272"/>
        <c:axId val="146132928"/>
      </c:barChart>
      <c:catAx>
        <c:axId val="52534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46132928"/>
        <c:crosses val="autoZero"/>
        <c:auto val="1"/>
        <c:lblAlgn val="ctr"/>
        <c:lblOffset val="100"/>
        <c:tickLblSkip val="1"/>
        <c:tickMarkSkip val="1"/>
        <c:noMultiLvlLbl val="0"/>
      </c:catAx>
      <c:valAx>
        <c:axId val="146132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2534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16A-4BAB-8F3B-DE1C2A39946F}"/>
            </c:ext>
          </c:extLst>
        </c:ser>
        <c:dLbls>
          <c:showLegendKey val="0"/>
          <c:showVal val="1"/>
          <c:showCatName val="0"/>
          <c:showSerName val="0"/>
          <c:showPercent val="0"/>
          <c:showBubbleSize val="0"/>
        </c:dLbls>
        <c:gapWidth val="150"/>
        <c:overlap val="100"/>
        <c:axId val="52502016"/>
        <c:axId val="146135232"/>
      </c:barChart>
      <c:catAx>
        <c:axId val="52502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46135232"/>
        <c:crosses val="autoZero"/>
        <c:auto val="1"/>
        <c:lblAlgn val="ctr"/>
        <c:lblOffset val="100"/>
        <c:tickLblSkip val="1"/>
        <c:tickMarkSkip val="1"/>
        <c:noMultiLvlLbl val="0"/>
      </c:catAx>
      <c:valAx>
        <c:axId val="146135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52502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ENERO!$B$8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ENERO!$A$9:$A$12</c:f>
              <c:strCache>
                <c:ptCount val="4"/>
                <c:pt idx="0">
                  <c:v>Orientación Psicológica  </c:v>
                </c:pt>
                <c:pt idx="1">
                  <c:v>Asesoria Jurídica </c:v>
                </c:pt>
                <c:pt idx="2">
                  <c:v>Trabajo Social</c:v>
                </c:pt>
                <c:pt idx="3">
                  <c:v>Total</c:v>
                </c:pt>
              </c:strCache>
            </c:strRef>
          </c:cat>
          <c:val>
            <c:numRef>
              <c:f>ENERO!$B$9:$B$12</c:f>
              <c:numCache>
                <c:formatCode>General</c:formatCode>
                <c:ptCount val="4"/>
                <c:pt idx="0">
                  <c:v>3</c:v>
                </c:pt>
                <c:pt idx="1">
                  <c:v>2</c:v>
                </c:pt>
                <c:pt idx="2">
                  <c:v>3</c:v>
                </c:pt>
                <c:pt idx="3">
                  <c:v>8</c:v>
                </c:pt>
              </c:numCache>
            </c:numRef>
          </c:val>
          <c:extLst>
            <c:ext xmlns:c16="http://schemas.microsoft.com/office/drawing/2014/chart" uri="{C3380CC4-5D6E-409C-BE32-E72D297353CC}">
              <c16:uniqueId val="{00000000-2F8A-496A-BCD1-F09870F8B189}"/>
            </c:ext>
          </c:extLst>
        </c:ser>
        <c:ser>
          <c:idx val="1"/>
          <c:order val="1"/>
          <c:tx>
            <c:strRef>
              <c:f>ENERO!$C$8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ENERO!$A$9:$A$12</c:f>
              <c:strCache>
                <c:ptCount val="4"/>
                <c:pt idx="0">
                  <c:v>Orientación Psicológica  </c:v>
                </c:pt>
                <c:pt idx="1">
                  <c:v>Asesoria Jurídica </c:v>
                </c:pt>
                <c:pt idx="2">
                  <c:v>Trabajo Social</c:v>
                </c:pt>
                <c:pt idx="3">
                  <c:v>Total</c:v>
                </c:pt>
              </c:strCache>
            </c:strRef>
          </c:cat>
          <c:val>
            <c:numRef>
              <c:f>ENERO!$C$9:$C$12</c:f>
              <c:numCache>
                <c:formatCode>General</c:formatCode>
                <c:ptCount val="4"/>
                <c:pt idx="0">
                  <c:v>14</c:v>
                </c:pt>
                <c:pt idx="1">
                  <c:v>14</c:v>
                </c:pt>
                <c:pt idx="2">
                  <c:v>26</c:v>
                </c:pt>
                <c:pt idx="3">
                  <c:v>54</c:v>
                </c:pt>
              </c:numCache>
            </c:numRef>
          </c:val>
          <c:extLst>
            <c:ext xmlns:c16="http://schemas.microsoft.com/office/drawing/2014/chart" uri="{C3380CC4-5D6E-409C-BE32-E72D297353CC}">
              <c16:uniqueId val="{00000001-2F8A-496A-BCD1-F09870F8B189}"/>
            </c:ext>
          </c:extLst>
        </c:ser>
        <c:dLbls>
          <c:showLegendKey val="0"/>
          <c:showVal val="1"/>
          <c:showCatName val="0"/>
          <c:showSerName val="0"/>
          <c:showPercent val="0"/>
          <c:showBubbleSize val="0"/>
        </c:dLbls>
        <c:gapWidth val="75"/>
        <c:axId val="52531712"/>
        <c:axId val="146475264"/>
      </c:barChart>
      <c:catAx>
        <c:axId val="52531712"/>
        <c:scaling>
          <c:orientation val="minMax"/>
        </c:scaling>
        <c:delete val="0"/>
        <c:axPos val="b"/>
        <c:numFmt formatCode="General" sourceLinked="0"/>
        <c:majorTickMark val="none"/>
        <c:minorTickMark val="none"/>
        <c:tickLblPos val="nextTo"/>
        <c:crossAx val="146475264"/>
        <c:crosses val="autoZero"/>
        <c:auto val="1"/>
        <c:lblAlgn val="ctr"/>
        <c:lblOffset val="100"/>
        <c:noMultiLvlLbl val="0"/>
      </c:catAx>
      <c:valAx>
        <c:axId val="146475264"/>
        <c:scaling>
          <c:orientation val="minMax"/>
        </c:scaling>
        <c:delete val="0"/>
        <c:axPos val="l"/>
        <c:numFmt formatCode="General" sourceLinked="1"/>
        <c:majorTickMark val="none"/>
        <c:minorTickMark val="none"/>
        <c:tickLblPos val="nextTo"/>
        <c:crossAx val="5253171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ENERO!$B$32</c:f>
              <c:strCache>
                <c:ptCount val="1"/>
                <c:pt idx="0">
                  <c:v>Hombre</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ENERO!$B$33:$B$37</c:f>
              <c:numCache>
                <c:formatCode>General</c:formatCode>
                <c:ptCount val="5"/>
                <c:pt idx="0">
                  <c:v>3</c:v>
                </c:pt>
                <c:pt idx="1">
                  <c:v>2</c:v>
                </c:pt>
                <c:pt idx="2">
                  <c:v>3</c:v>
                </c:pt>
                <c:pt idx="3">
                  <c:v>0</c:v>
                </c:pt>
                <c:pt idx="4">
                  <c:v>8</c:v>
                </c:pt>
              </c:numCache>
            </c:numRef>
          </c:val>
          <c:extLst>
            <c:ext xmlns:c16="http://schemas.microsoft.com/office/drawing/2014/chart" uri="{C3380CC4-5D6E-409C-BE32-E72D297353CC}">
              <c16:uniqueId val="{00000000-E324-47B8-B622-E7DAF1C8D1A9}"/>
            </c:ext>
          </c:extLst>
        </c:ser>
        <c:ser>
          <c:idx val="1"/>
          <c:order val="1"/>
          <c:tx>
            <c:strRef>
              <c:f>ENERO!$C$32</c:f>
              <c:strCache>
                <c:ptCount val="1"/>
                <c:pt idx="0">
                  <c:v>Mujer</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ENERO!$C$33:$C$37</c:f>
              <c:numCache>
                <c:formatCode>General</c:formatCode>
                <c:ptCount val="5"/>
                <c:pt idx="0">
                  <c:v>14</c:v>
                </c:pt>
                <c:pt idx="1">
                  <c:v>14</c:v>
                </c:pt>
                <c:pt idx="2">
                  <c:v>26</c:v>
                </c:pt>
                <c:pt idx="3">
                  <c:v>0</c:v>
                </c:pt>
                <c:pt idx="4">
                  <c:v>54</c:v>
                </c:pt>
              </c:numCache>
            </c:numRef>
          </c:val>
          <c:extLst>
            <c:ext xmlns:c16="http://schemas.microsoft.com/office/drawing/2014/chart" uri="{C3380CC4-5D6E-409C-BE32-E72D297353CC}">
              <c16:uniqueId val="{00000001-E324-47B8-B622-E7DAF1C8D1A9}"/>
            </c:ext>
          </c:extLst>
        </c:ser>
        <c:dLbls>
          <c:showLegendKey val="0"/>
          <c:showVal val="0"/>
          <c:showCatName val="0"/>
          <c:showSerName val="0"/>
          <c:showPercent val="0"/>
          <c:showBubbleSize val="0"/>
        </c:dLbls>
        <c:gapWidth val="150"/>
        <c:axId val="144822272"/>
        <c:axId val="146478144"/>
      </c:barChart>
      <c:catAx>
        <c:axId val="144822272"/>
        <c:scaling>
          <c:orientation val="minMax"/>
        </c:scaling>
        <c:delete val="0"/>
        <c:axPos val="b"/>
        <c:numFmt formatCode="General" sourceLinked="0"/>
        <c:majorTickMark val="out"/>
        <c:minorTickMark val="none"/>
        <c:tickLblPos val="nextTo"/>
        <c:crossAx val="146478144"/>
        <c:crosses val="autoZero"/>
        <c:auto val="1"/>
        <c:lblAlgn val="ctr"/>
        <c:lblOffset val="100"/>
        <c:noMultiLvlLbl val="0"/>
      </c:catAx>
      <c:valAx>
        <c:axId val="146478144"/>
        <c:scaling>
          <c:orientation val="minMax"/>
        </c:scaling>
        <c:delete val="0"/>
        <c:axPos val="l"/>
        <c:majorGridlines/>
        <c:numFmt formatCode="General" sourceLinked="1"/>
        <c:majorTickMark val="out"/>
        <c:minorTickMark val="none"/>
        <c:tickLblPos val="nextTo"/>
        <c:crossAx val="1448222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ENERO!$B$58</c:f>
              <c:strCache>
                <c:ptCount val="1"/>
                <c:pt idx="0">
                  <c:v>Hombre</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ENERO!$B$59:$B$64</c:f>
              <c:numCache>
                <c:formatCode>General</c:formatCode>
                <c:ptCount val="6"/>
                <c:pt idx="0">
                  <c:v>1</c:v>
                </c:pt>
                <c:pt idx="1">
                  <c:v>0</c:v>
                </c:pt>
                <c:pt idx="2">
                  <c:v>2</c:v>
                </c:pt>
                <c:pt idx="3">
                  <c:v>0</c:v>
                </c:pt>
                <c:pt idx="4">
                  <c:v>0</c:v>
                </c:pt>
                <c:pt idx="5">
                  <c:v>0</c:v>
                </c:pt>
              </c:numCache>
            </c:numRef>
          </c:val>
          <c:extLst>
            <c:ext xmlns:c16="http://schemas.microsoft.com/office/drawing/2014/chart" uri="{C3380CC4-5D6E-409C-BE32-E72D297353CC}">
              <c16:uniqueId val="{00000000-3382-4A71-9BD2-99571248D5A2}"/>
            </c:ext>
          </c:extLst>
        </c:ser>
        <c:ser>
          <c:idx val="1"/>
          <c:order val="1"/>
          <c:tx>
            <c:strRef>
              <c:f>ENERO!$C$58</c:f>
              <c:strCache>
                <c:ptCount val="1"/>
                <c:pt idx="0">
                  <c:v>Mujer</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ENERO!$C$59:$C$64</c:f>
              <c:numCache>
                <c:formatCode>General</c:formatCode>
                <c:ptCount val="6"/>
                <c:pt idx="0">
                  <c:v>1</c:v>
                </c:pt>
                <c:pt idx="1">
                  <c:v>13</c:v>
                </c:pt>
                <c:pt idx="2">
                  <c:v>7</c:v>
                </c:pt>
                <c:pt idx="3">
                  <c:v>3</c:v>
                </c:pt>
                <c:pt idx="4">
                  <c:v>2</c:v>
                </c:pt>
                <c:pt idx="5">
                  <c:v>0</c:v>
                </c:pt>
              </c:numCache>
            </c:numRef>
          </c:val>
          <c:extLst>
            <c:ext xmlns:c16="http://schemas.microsoft.com/office/drawing/2014/chart" uri="{C3380CC4-5D6E-409C-BE32-E72D297353CC}">
              <c16:uniqueId val="{00000001-3382-4A71-9BD2-99571248D5A2}"/>
            </c:ext>
          </c:extLst>
        </c:ser>
        <c:dLbls>
          <c:showLegendKey val="0"/>
          <c:showVal val="0"/>
          <c:showCatName val="0"/>
          <c:showSerName val="0"/>
          <c:showPercent val="0"/>
          <c:showBubbleSize val="0"/>
        </c:dLbls>
        <c:gapWidth val="150"/>
        <c:axId val="144822784"/>
        <c:axId val="146751488"/>
      </c:barChart>
      <c:catAx>
        <c:axId val="144822784"/>
        <c:scaling>
          <c:orientation val="minMax"/>
        </c:scaling>
        <c:delete val="0"/>
        <c:axPos val="b"/>
        <c:numFmt formatCode="General" sourceLinked="0"/>
        <c:majorTickMark val="out"/>
        <c:minorTickMark val="none"/>
        <c:tickLblPos val="nextTo"/>
        <c:txPr>
          <a:bodyPr/>
          <a:lstStyle/>
          <a:p>
            <a:pPr>
              <a:defRPr sz="800"/>
            </a:pPr>
            <a:endParaRPr lang="es-ES"/>
          </a:p>
        </c:txPr>
        <c:crossAx val="146751488"/>
        <c:crosses val="autoZero"/>
        <c:auto val="1"/>
        <c:lblAlgn val="ctr"/>
        <c:lblOffset val="100"/>
        <c:noMultiLvlLbl val="0"/>
      </c:catAx>
      <c:valAx>
        <c:axId val="146751488"/>
        <c:scaling>
          <c:orientation val="minMax"/>
        </c:scaling>
        <c:delete val="0"/>
        <c:axPos val="l"/>
        <c:majorGridlines/>
        <c:numFmt formatCode="General" sourceLinked="1"/>
        <c:majorTickMark val="out"/>
        <c:minorTickMark val="none"/>
        <c:tickLblPos val="nextTo"/>
        <c:crossAx val="1448227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ENERO!$B$91</c:f>
              <c:strCache>
                <c:ptCount val="1"/>
                <c:pt idx="0">
                  <c:v>Hombre</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ENERO!$B$92:$B$98</c:f>
              <c:numCache>
                <c:formatCode>General</c:formatCode>
                <c:ptCount val="7"/>
                <c:pt idx="0">
                  <c:v>0</c:v>
                </c:pt>
                <c:pt idx="1">
                  <c:v>1</c:v>
                </c:pt>
                <c:pt idx="2">
                  <c:v>2</c:v>
                </c:pt>
                <c:pt idx="3">
                  <c:v>0</c:v>
                </c:pt>
                <c:pt idx="4">
                  <c:v>0</c:v>
                </c:pt>
                <c:pt idx="5">
                  <c:v>0</c:v>
                </c:pt>
                <c:pt idx="6">
                  <c:v>3</c:v>
                </c:pt>
              </c:numCache>
            </c:numRef>
          </c:val>
          <c:extLst>
            <c:ext xmlns:c16="http://schemas.microsoft.com/office/drawing/2014/chart" uri="{C3380CC4-5D6E-409C-BE32-E72D297353CC}">
              <c16:uniqueId val="{00000000-EA3B-4A46-928B-8AA60D5ED854}"/>
            </c:ext>
          </c:extLst>
        </c:ser>
        <c:ser>
          <c:idx val="1"/>
          <c:order val="1"/>
          <c:tx>
            <c:strRef>
              <c:f>ENERO!$C$91</c:f>
              <c:strCache>
                <c:ptCount val="1"/>
                <c:pt idx="0">
                  <c:v>Mujer</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ENERO!$C$92:$C$98</c:f>
              <c:numCache>
                <c:formatCode>General</c:formatCode>
                <c:ptCount val="7"/>
                <c:pt idx="0">
                  <c:v>0</c:v>
                </c:pt>
                <c:pt idx="1">
                  <c:v>12</c:v>
                </c:pt>
                <c:pt idx="2">
                  <c:v>6</c:v>
                </c:pt>
                <c:pt idx="3">
                  <c:v>6</c:v>
                </c:pt>
                <c:pt idx="4">
                  <c:v>2</c:v>
                </c:pt>
                <c:pt idx="5">
                  <c:v>0</c:v>
                </c:pt>
                <c:pt idx="6">
                  <c:v>26</c:v>
                </c:pt>
              </c:numCache>
            </c:numRef>
          </c:val>
          <c:extLst>
            <c:ext xmlns:c16="http://schemas.microsoft.com/office/drawing/2014/chart" uri="{C3380CC4-5D6E-409C-BE32-E72D297353CC}">
              <c16:uniqueId val="{00000001-EA3B-4A46-928B-8AA60D5ED854}"/>
            </c:ext>
          </c:extLst>
        </c:ser>
        <c:dLbls>
          <c:showLegendKey val="0"/>
          <c:showVal val="0"/>
          <c:showCatName val="0"/>
          <c:showSerName val="0"/>
          <c:showPercent val="0"/>
          <c:showBubbleSize val="0"/>
        </c:dLbls>
        <c:gapWidth val="150"/>
        <c:axId val="52532736"/>
        <c:axId val="146754368"/>
      </c:barChart>
      <c:catAx>
        <c:axId val="52532736"/>
        <c:scaling>
          <c:orientation val="minMax"/>
        </c:scaling>
        <c:delete val="0"/>
        <c:axPos val="b"/>
        <c:numFmt formatCode="General" sourceLinked="0"/>
        <c:majorTickMark val="out"/>
        <c:minorTickMark val="none"/>
        <c:tickLblPos val="nextTo"/>
        <c:crossAx val="146754368"/>
        <c:crosses val="autoZero"/>
        <c:auto val="1"/>
        <c:lblAlgn val="ctr"/>
        <c:lblOffset val="100"/>
        <c:noMultiLvlLbl val="0"/>
      </c:catAx>
      <c:valAx>
        <c:axId val="146754368"/>
        <c:scaling>
          <c:orientation val="minMax"/>
        </c:scaling>
        <c:delete val="0"/>
        <c:axPos val="l"/>
        <c:majorGridlines/>
        <c:numFmt formatCode="General" sourceLinked="1"/>
        <c:majorTickMark val="out"/>
        <c:minorTickMark val="none"/>
        <c:tickLblPos val="nextTo"/>
        <c:crossAx val="525327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ENERO!$B$122</c:f>
              <c:strCache>
                <c:ptCount val="1"/>
                <c:pt idx="0">
                  <c:v>Hombre</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ENERO!$B$123:$B$131</c:f>
              <c:numCache>
                <c:formatCode>General</c:formatCode>
                <c:ptCount val="9"/>
                <c:pt idx="0">
                  <c:v>1</c:v>
                </c:pt>
                <c:pt idx="1">
                  <c:v>2</c:v>
                </c:pt>
                <c:pt idx="2">
                  <c:v>0</c:v>
                </c:pt>
                <c:pt idx="3">
                  <c:v>0</c:v>
                </c:pt>
                <c:pt idx="4">
                  <c:v>0</c:v>
                </c:pt>
                <c:pt idx="5">
                  <c:v>0</c:v>
                </c:pt>
                <c:pt idx="6">
                  <c:v>0</c:v>
                </c:pt>
                <c:pt idx="7">
                  <c:v>0</c:v>
                </c:pt>
                <c:pt idx="8">
                  <c:v>3</c:v>
                </c:pt>
              </c:numCache>
            </c:numRef>
          </c:val>
          <c:extLst>
            <c:ext xmlns:c16="http://schemas.microsoft.com/office/drawing/2014/chart" uri="{C3380CC4-5D6E-409C-BE32-E72D297353CC}">
              <c16:uniqueId val="{00000000-BD8B-4EAF-8D56-77329BEEB528}"/>
            </c:ext>
          </c:extLst>
        </c:ser>
        <c:ser>
          <c:idx val="1"/>
          <c:order val="1"/>
          <c:tx>
            <c:strRef>
              <c:f>ENERO!$C$122</c:f>
              <c:strCache>
                <c:ptCount val="1"/>
                <c:pt idx="0">
                  <c:v>Mujer</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ENERO!$C$123:$C$131</c:f>
              <c:numCache>
                <c:formatCode>General</c:formatCode>
                <c:ptCount val="9"/>
                <c:pt idx="0">
                  <c:v>5</c:v>
                </c:pt>
                <c:pt idx="1">
                  <c:v>14</c:v>
                </c:pt>
                <c:pt idx="2">
                  <c:v>4</c:v>
                </c:pt>
                <c:pt idx="3">
                  <c:v>1</c:v>
                </c:pt>
                <c:pt idx="4">
                  <c:v>1</c:v>
                </c:pt>
                <c:pt idx="5">
                  <c:v>1</c:v>
                </c:pt>
                <c:pt idx="6">
                  <c:v>0</c:v>
                </c:pt>
                <c:pt idx="7">
                  <c:v>0</c:v>
                </c:pt>
                <c:pt idx="8">
                  <c:v>26</c:v>
                </c:pt>
              </c:numCache>
            </c:numRef>
          </c:val>
          <c:extLst>
            <c:ext xmlns:c16="http://schemas.microsoft.com/office/drawing/2014/chart" uri="{C3380CC4-5D6E-409C-BE32-E72D297353CC}">
              <c16:uniqueId val="{00000001-BD8B-4EAF-8D56-77329BEEB528}"/>
            </c:ext>
          </c:extLst>
        </c:ser>
        <c:dLbls>
          <c:showLegendKey val="0"/>
          <c:showVal val="0"/>
          <c:showCatName val="0"/>
          <c:showSerName val="0"/>
          <c:showPercent val="0"/>
          <c:showBubbleSize val="0"/>
        </c:dLbls>
        <c:gapWidth val="150"/>
        <c:axId val="52533248"/>
        <c:axId val="146757248"/>
      </c:barChart>
      <c:catAx>
        <c:axId val="52533248"/>
        <c:scaling>
          <c:orientation val="minMax"/>
        </c:scaling>
        <c:delete val="0"/>
        <c:axPos val="b"/>
        <c:numFmt formatCode="General" sourceLinked="0"/>
        <c:majorTickMark val="out"/>
        <c:minorTickMark val="none"/>
        <c:tickLblPos val="nextTo"/>
        <c:crossAx val="146757248"/>
        <c:crosses val="autoZero"/>
        <c:auto val="1"/>
        <c:lblAlgn val="ctr"/>
        <c:lblOffset val="100"/>
        <c:noMultiLvlLbl val="0"/>
      </c:catAx>
      <c:valAx>
        <c:axId val="146757248"/>
        <c:scaling>
          <c:orientation val="minMax"/>
        </c:scaling>
        <c:delete val="0"/>
        <c:axPos val="l"/>
        <c:majorGridlines/>
        <c:numFmt formatCode="General" sourceLinked="1"/>
        <c:majorTickMark val="out"/>
        <c:minorTickMark val="none"/>
        <c:tickLblPos val="nextTo"/>
        <c:crossAx val="5253324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FC7-4914-900D-516BE48DC1AB}"/>
            </c:ext>
          </c:extLst>
        </c:ser>
        <c:dLbls>
          <c:showLegendKey val="0"/>
          <c:showVal val="1"/>
          <c:showCatName val="0"/>
          <c:showSerName val="0"/>
          <c:showPercent val="0"/>
          <c:showBubbleSize val="0"/>
        </c:dLbls>
        <c:gapWidth val="150"/>
        <c:overlap val="100"/>
        <c:axId val="104959488"/>
        <c:axId val="104807744"/>
      </c:barChart>
      <c:catAx>
        <c:axId val="1049594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4807744"/>
        <c:crosses val="autoZero"/>
        <c:auto val="1"/>
        <c:lblAlgn val="ctr"/>
        <c:lblOffset val="100"/>
        <c:tickLblSkip val="1"/>
        <c:tickMarkSkip val="1"/>
        <c:noMultiLvlLbl val="0"/>
      </c:catAx>
      <c:valAx>
        <c:axId val="104807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49594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ENERO!$B$155</c:f>
              <c:strCache>
                <c:ptCount val="1"/>
                <c:pt idx="0">
                  <c:v>Hombre</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ENERO!$B$156:$B$164</c:f>
              <c:numCache>
                <c:formatCode>General</c:formatCode>
                <c:ptCount val="9"/>
                <c:pt idx="0">
                  <c:v>0</c:v>
                </c:pt>
                <c:pt idx="1">
                  <c:v>1</c:v>
                </c:pt>
                <c:pt idx="2">
                  <c:v>0</c:v>
                </c:pt>
                <c:pt idx="3">
                  <c:v>0</c:v>
                </c:pt>
                <c:pt idx="4">
                  <c:v>2</c:v>
                </c:pt>
                <c:pt idx="5">
                  <c:v>0</c:v>
                </c:pt>
                <c:pt idx="6">
                  <c:v>0</c:v>
                </c:pt>
                <c:pt idx="7">
                  <c:v>0</c:v>
                </c:pt>
                <c:pt idx="8">
                  <c:v>3</c:v>
                </c:pt>
              </c:numCache>
            </c:numRef>
          </c:val>
          <c:extLst>
            <c:ext xmlns:c16="http://schemas.microsoft.com/office/drawing/2014/chart" uri="{C3380CC4-5D6E-409C-BE32-E72D297353CC}">
              <c16:uniqueId val="{00000000-7D18-412B-88FD-75F673B9808B}"/>
            </c:ext>
          </c:extLst>
        </c:ser>
        <c:ser>
          <c:idx val="1"/>
          <c:order val="1"/>
          <c:tx>
            <c:strRef>
              <c:f>ENERO!$C$155</c:f>
              <c:strCache>
                <c:ptCount val="1"/>
                <c:pt idx="0">
                  <c:v>Mujer</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ENERO!$C$156:$C$164</c:f>
              <c:numCache>
                <c:formatCode>General</c:formatCode>
                <c:ptCount val="9"/>
                <c:pt idx="0">
                  <c:v>14</c:v>
                </c:pt>
                <c:pt idx="1">
                  <c:v>2</c:v>
                </c:pt>
                <c:pt idx="2">
                  <c:v>0</c:v>
                </c:pt>
                <c:pt idx="3">
                  <c:v>10</c:v>
                </c:pt>
                <c:pt idx="4">
                  <c:v>0</c:v>
                </c:pt>
                <c:pt idx="5">
                  <c:v>0</c:v>
                </c:pt>
                <c:pt idx="6">
                  <c:v>0</c:v>
                </c:pt>
                <c:pt idx="7">
                  <c:v>0</c:v>
                </c:pt>
                <c:pt idx="8">
                  <c:v>26</c:v>
                </c:pt>
              </c:numCache>
            </c:numRef>
          </c:val>
          <c:extLst>
            <c:ext xmlns:c16="http://schemas.microsoft.com/office/drawing/2014/chart" uri="{C3380CC4-5D6E-409C-BE32-E72D297353CC}">
              <c16:uniqueId val="{00000001-7D18-412B-88FD-75F673B9808B}"/>
            </c:ext>
          </c:extLst>
        </c:ser>
        <c:dLbls>
          <c:showLegendKey val="0"/>
          <c:showVal val="0"/>
          <c:showCatName val="0"/>
          <c:showSerName val="0"/>
          <c:showPercent val="0"/>
          <c:showBubbleSize val="0"/>
        </c:dLbls>
        <c:gapWidth val="150"/>
        <c:axId val="144824320"/>
        <c:axId val="146965056"/>
      </c:barChart>
      <c:catAx>
        <c:axId val="144824320"/>
        <c:scaling>
          <c:orientation val="minMax"/>
        </c:scaling>
        <c:delete val="0"/>
        <c:axPos val="b"/>
        <c:numFmt formatCode="General" sourceLinked="0"/>
        <c:majorTickMark val="out"/>
        <c:minorTickMark val="none"/>
        <c:tickLblPos val="nextTo"/>
        <c:crossAx val="146965056"/>
        <c:crosses val="autoZero"/>
        <c:auto val="1"/>
        <c:lblAlgn val="ctr"/>
        <c:lblOffset val="100"/>
        <c:noMultiLvlLbl val="0"/>
      </c:catAx>
      <c:valAx>
        <c:axId val="146965056"/>
        <c:scaling>
          <c:orientation val="minMax"/>
        </c:scaling>
        <c:delete val="0"/>
        <c:axPos val="l"/>
        <c:majorGridlines/>
        <c:numFmt formatCode="General" sourceLinked="1"/>
        <c:majorTickMark val="out"/>
        <c:minorTickMark val="none"/>
        <c:tickLblPos val="nextTo"/>
        <c:crossAx val="1448243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ENERO!$B$199</c:f>
              <c:strCache>
                <c:ptCount val="1"/>
                <c:pt idx="0">
                  <c:v>Hombre</c:v>
                </c:pt>
              </c:strCache>
            </c:strRef>
          </c:tx>
          <c:invertIfNegative val="0"/>
          <c:cat>
            <c:strRef>
              <c:f>ENERO!$A$200:$A$203</c:f>
              <c:strCache>
                <c:ptCount val="4"/>
                <c:pt idx="0">
                  <c:v>Jalisco</c:v>
                </c:pt>
                <c:pt idx="1">
                  <c:v>Otros</c:v>
                </c:pt>
                <c:pt idx="2">
                  <c:v>No Especificado</c:v>
                </c:pt>
                <c:pt idx="3">
                  <c:v>Total</c:v>
                </c:pt>
              </c:strCache>
            </c:strRef>
          </c:cat>
          <c:val>
            <c:numRef>
              <c:f>ENERO!$B$200:$B$203</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0-50EA-4912-81CD-6DADE6D03EAC}"/>
            </c:ext>
          </c:extLst>
        </c:ser>
        <c:ser>
          <c:idx val="1"/>
          <c:order val="1"/>
          <c:tx>
            <c:strRef>
              <c:f>ENERO!$C$199</c:f>
              <c:strCache>
                <c:ptCount val="1"/>
                <c:pt idx="0">
                  <c:v>Mujer</c:v>
                </c:pt>
              </c:strCache>
            </c:strRef>
          </c:tx>
          <c:invertIfNegative val="0"/>
          <c:cat>
            <c:strRef>
              <c:f>ENERO!$A$200:$A$203</c:f>
              <c:strCache>
                <c:ptCount val="4"/>
                <c:pt idx="0">
                  <c:v>Jalisco</c:v>
                </c:pt>
                <c:pt idx="1">
                  <c:v>Otros</c:v>
                </c:pt>
                <c:pt idx="2">
                  <c:v>No Especificado</c:v>
                </c:pt>
                <c:pt idx="3">
                  <c:v>Total</c:v>
                </c:pt>
              </c:strCache>
            </c:strRef>
          </c:cat>
          <c:val>
            <c:numRef>
              <c:f>ENERO!$C$200:$C$203</c:f>
              <c:numCache>
                <c:formatCode>General</c:formatCode>
                <c:ptCount val="4"/>
                <c:pt idx="0">
                  <c:v>26</c:v>
                </c:pt>
                <c:pt idx="1">
                  <c:v>0</c:v>
                </c:pt>
                <c:pt idx="2">
                  <c:v>0</c:v>
                </c:pt>
                <c:pt idx="3">
                  <c:v>26</c:v>
                </c:pt>
              </c:numCache>
            </c:numRef>
          </c:val>
          <c:extLst>
            <c:ext xmlns:c16="http://schemas.microsoft.com/office/drawing/2014/chart" uri="{C3380CC4-5D6E-409C-BE32-E72D297353CC}">
              <c16:uniqueId val="{00000001-50EA-4912-81CD-6DADE6D03EAC}"/>
            </c:ext>
          </c:extLst>
        </c:ser>
        <c:dLbls>
          <c:showLegendKey val="0"/>
          <c:showVal val="0"/>
          <c:showCatName val="0"/>
          <c:showSerName val="0"/>
          <c:showPercent val="0"/>
          <c:showBubbleSize val="0"/>
        </c:dLbls>
        <c:gapWidth val="150"/>
        <c:axId val="144824832"/>
        <c:axId val="146967936"/>
      </c:barChart>
      <c:catAx>
        <c:axId val="144824832"/>
        <c:scaling>
          <c:orientation val="minMax"/>
        </c:scaling>
        <c:delete val="0"/>
        <c:axPos val="b"/>
        <c:numFmt formatCode="General" sourceLinked="0"/>
        <c:majorTickMark val="out"/>
        <c:minorTickMark val="none"/>
        <c:tickLblPos val="nextTo"/>
        <c:crossAx val="146967936"/>
        <c:crosses val="autoZero"/>
        <c:auto val="1"/>
        <c:lblAlgn val="ctr"/>
        <c:lblOffset val="100"/>
        <c:noMultiLvlLbl val="0"/>
      </c:catAx>
      <c:valAx>
        <c:axId val="146967936"/>
        <c:scaling>
          <c:orientation val="minMax"/>
        </c:scaling>
        <c:delete val="0"/>
        <c:axPos val="l"/>
        <c:majorGridlines/>
        <c:numFmt formatCode="General" sourceLinked="1"/>
        <c:majorTickMark val="out"/>
        <c:minorTickMark val="none"/>
        <c:tickLblPos val="nextTo"/>
        <c:crossAx val="1448248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ENERO!$B$227</c:f>
              <c:strCache>
                <c:ptCount val="1"/>
                <c:pt idx="0">
                  <c:v>Hombre</c:v>
                </c:pt>
              </c:strCache>
            </c:strRef>
          </c:tx>
          <c:invertIfNegative val="0"/>
          <c:cat>
            <c:strRef>
              <c:f>ENERO!$A$228:$A$230</c:f>
              <c:strCache>
                <c:ptCount val="3"/>
                <c:pt idx="0">
                  <c:v>Sin Violencia</c:v>
                </c:pt>
                <c:pt idx="1">
                  <c:v>Con Violencia</c:v>
                </c:pt>
                <c:pt idx="2">
                  <c:v>Total</c:v>
                </c:pt>
              </c:strCache>
            </c:strRef>
          </c:cat>
          <c:val>
            <c:numRef>
              <c:f>ENERO!$B$228:$B$230</c:f>
              <c:numCache>
                <c:formatCode>General</c:formatCode>
                <c:ptCount val="3"/>
                <c:pt idx="0">
                  <c:v>2</c:v>
                </c:pt>
                <c:pt idx="1">
                  <c:v>1</c:v>
                </c:pt>
                <c:pt idx="2">
                  <c:v>3</c:v>
                </c:pt>
              </c:numCache>
            </c:numRef>
          </c:val>
          <c:extLst>
            <c:ext xmlns:c16="http://schemas.microsoft.com/office/drawing/2014/chart" uri="{C3380CC4-5D6E-409C-BE32-E72D297353CC}">
              <c16:uniqueId val="{00000000-9CDB-453D-8A9E-9894EF45BCDE}"/>
            </c:ext>
          </c:extLst>
        </c:ser>
        <c:ser>
          <c:idx val="1"/>
          <c:order val="1"/>
          <c:tx>
            <c:strRef>
              <c:f>ENERO!$C$227</c:f>
              <c:strCache>
                <c:ptCount val="1"/>
                <c:pt idx="0">
                  <c:v>Mujer</c:v>
                </c:pt>
              </c:strCache>
            </c:strRef>
          </c:tx>
          <c:invertIfNegative val="0"/>
          <c:cat>
            <c:strRef>
              <c:f>ENERO!$A$228:$A$230</c:f>
              <c:strCache>
                <c:ptCount val="3"/>
                <c:pt idx="0">
                  <c:v>Sin Violencia</c:v>
                </c:pt>
                <c:pt idx="1">
                  <c:v>Con Violencia</c:v>
                </c:pt>
                <c:pt idx="2">
                  <c:v>Total</c:v>
                </c:pt>
              </c:strCache>
            </c:strRef>
          </c:cat>
          <c:val>
            <c:numRef>
              <c:f>ENERO!$C$228:$C$230</c:f>
              <c:numCache>
                <c:formatCode>General</c:formatCode>
                <c:ptCount val="3"/>
                <c:pt idx="0">
                  <c:v>7</c:v>
                </c:pt>
                <c:pt idx="1">
                  <c:v>19</c:v>
                </c:pt>
                <c:pt idx="2">
                  <c:v>26</c:v>
                </c:pt>
              </c:numCache>
            </c:numRef>
          </c:val>
          <c:extLst>
            <c:ext xmlns:c16="http://schemas.microsoft.com/office/drawing/2014/chart" uri="{C3380CC4-5D6E-409C-BE32-E72D297353CC}">
              <c16:uniqueId val="{00000001-9CDB-453D-8A9E-9894EF45BCDE}"/>
            </c:ext>
          </c:extLst>
        </c:ser>
        <c:dLbls>
          <c:showLegendKey val="0"/>
          <c:showVal val="0"/>
          <c:showCatName val="0"/>
          <c:showSerName val="0"/>
          <c:showPercent val="0"/>
          <c:showBubbleSize val="0"/>
        </c:dLbls>
        <c:gapWidth val="150"/>
        <c:axId val="52534784"/>
        <c:axId val="146970816"/>
      </c:barChart>
      <c:catAx>
        <c:axId val="52534784"/>
        <c:scaling>
          <c:orientation val="minMax"/>
        </c:scaling>
        <c:delete val="0"/>
        <c:axPos val="b"/>
        <c:numFmt formatCode="General" sourceLinked="0"/>
        <c:majorTickMark val="out"/>
        <c:minorTickMark val="none"/>
        <c:tickLblPos val="nextTo"/>
        <c:crossAx val="146970816"/>
        <c:crosses val="autoZero"/>
        <c:auto val="1"/>
        <c:lblAlgn val="ctr"/>
        <c:lblOffset val="100"/>
        <c:noMultiLvlLbl val="0"/>
      </c:catAx>
      <c:valAx>
        <c:axId val="146970816"/>
        <c:scaling>
          <c:orientation val="minMax"/>
        </c:scaling>
        <c:delete val="0"/>
        <c:axPos val="l"/>
        <c:majorGridlines/>
        <c:numFmt formatCode="General" sourceLinked="1"/>
        <c:majorTickMark val="out"/>
        <c:minorTickMark val="none"/>
        <c:tickLblPos val="nextTo"/>
        <c:crossAx val="525347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ENERO!$B$250</c:f>
              <c:strCache>
                <c:ptCount val="1"/>
                <c:pt idx="0">
                  <c:v>Hombre</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ENERO!$B$251:$B$255</c:f>
              <c:numCache>
                <c:formatCode>General</c:formatCode>
                <c:ptCount val="5"/>
                <c:pt idx="0">
                  <c:v>0</c:v>
                </c:pt>
                <c:pt idx="1">
                  <c:v>1</c:v>
                </c:pt>
                <c:pt idx="2">
                  <c:v>0</c:v>
                </c:pt>
                <c:pt idx="3">
                  <c:v>0</c:v>
                </c:pt>
                <c:pt idx="4">
                  <c:v>0</c:v>
                </c:pt>
              </c:numCache>
            </c:numRef>
          </c:val>
          <c:extLst>
            <c:ext xmlns:c16="http://schemas.microsoft.com/office/drawing/2014/chart" uri="{C3380CC4-5D6E-409C-BE32-E72D297353CC}">
              <c16:uniqueId val="{00000000-A7C0-4EE5-A6D0-61523D413636}"/>
            </c:ext>
          </c:extLst>
        </c:ser>
        <c:ser>
          <c:idx val="1"/>
          <c:order val="1"/>
          <c:tx>
            <c:strRef>
              <c:f>ENERO!$C$250</c:f>
              <c:strCache>
                <c:ptCount val="1"/>
                <c:pt idx="0">
                  <c:v>Mujer</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ENERO!$C$251:$C$255</c:f>
              <c:numCache>
                <c:formatCode>General</c:formatCode>
                <c:ptCount val="5"/>
                <c:pt idx="0">
                  <c:v>3</c:v>
                </c:pt>
                <c:pt idx="1">
                  <c:v>11</c:v>
                </c:pt>
                <c:pt idx="2">
                  <c:v>4</c:v>
                </c:pt>
                <c:pt idx="3">
                  <c:v>1</c:v>
                </c:pt>
                <c:pt idx="4">
                  <c:v>0</c:v>
                </c:pt>
              </c:numCache>
            </c:numRef>
          </c:val>
          <c:extLst>
            <c:ext xmlns:c16="http://schemas.microsoft.com/office/drawing/2014/chart" uri="{C3380CC4-5D6E-409C-BE32-E72D297353CC}">
              <c16:uniqueId val="{00000001-A7C0-4EE5-A6D0-61523D413636}"/>
            </c:ext>
          </c:extLst>
        </c:ser>
        <c:dLbls>
          <c:showLegendKey val="0"/>
          <c:showVal val="0"/>
          <c:showCatName val="0"/>
          <c:showSerName val="0"/>
          <c:showPercent val="0"/>
          <c:showBubbleSize val="0"/>
        </c:dLbls>
        <c:gapWidth val="150"/>
        <c:axId val="122245632"/>
        <c:axId val="146900096"/>
      </c:barChart>
      <c:catAx>
        <c:axId val="122245632"/>
        <c:scaling>
          <c:orientation val="minMax"/>
        </c:scaling>
        <c:delete val="0"/>
        <c:axPos val="b"/>
        <c:numFmt formatCode="General" sourceLinked="0"/>
        <c:majorTickMark val="out"/>
        <c:minorTickMark val="none"/>
        <c:tickLblPos val="nextTo"/>
        <c:crossAx val="146900096"/>
        <c:crosses val="autoZero"/>
        <c:auto val="1"/>
        <c:lblAlgn val="ctr"/>
        <c:lblOffset val="100"/>
        <c:noMultiLvlLbl val="0"/>
      </c:catAx>
      <c:valAx>
        <c:axId val="146900096"/>
        <c:scaling>
          <c:orientation val="minMax"/>
        </c:scaling>
        <c:delete val="0"/>
        <c:axPos val="l"/>
        <c:majorGridlines/>
        <c:numFmt formatCode="General" sourceLinked="1"/>
        <c:majorTickMark val="out"/>
        <c:minorTickMark val="none"/>
        <c:tickLblPos val="nextTo"/>
        <c:crossAx val="1222456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ENERO!$B$281</c:f>
              <c:strCache>
                <c:ptCount val="1"/>
                <c:pt idx="0">
                  <c:v>Hombre</c:v>
                </c:pt>
              </c:strCache>
            </c:strRef>
          </c:tx>
          <c:invertIfNegative val="0"/>
          <c:cat>
            <c:strRef>
              <c:f>ENERO!$A$282:$A$289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ENERO!$B$282:$B$289</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E1FF-4E8B-9295-692BE8925069}"/>
            </c:ext>
          </c:extLst>
        </c:ser>
        <c:ser>
          <c:idx val="1"/>
          <c:order val="1"/>
          <c:tx>
            <c:strRef>
              <c:f>ENERO!$C$281</c:f>
              <c:strCache>
                <c:ptCount val="1"/>
                <c:pt idx="0">
                  <c:v>Mujer</c:v>
                </c:pt>
              </c:strCache>
            </c:strRef>
          </c:tx>
          <c:invertIfNegative val="0"/>
          <c:cat>
            <c:strRef>
              <c:f>ENERO!$A$282:$A$289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ENERO!$C$282:$C$289</c:f>
              <c:numCache>
                <c:formatCode>General</c:formatCode>
                <c:ptCount val="8"/>
                <c:pt idx="0">
                  <c:v>19</c:v>
                </c:pt>
                <c:pt idx="1">
                  <c:v>0</c:v>
                </c:pt>
                <c:pt idx="2">
                  <c:v>0</c:v>
                </c:pt>
                <c:pt idx="3">
                  <c:v>0</c:v>
                </c:pt>
                <c:pt idx="4">
                  <c:v>0</c:v>
                </c:pt>
                <c:pt idx="5">
                  <c:v>0</c:v>
                </c:pt>
                <c:pt idx="6">
                  <c:v>0</c:v>
                </c:pt>
                <c:pt idx="7">
                  <c:v>19</c:v>
                </c:pt>
              </c:numCache>
            </c:numRef>
          </c:val>
          <c:extLst>
            <c:ext xmlns:c16="http://schemas.microsoft.com/office/drawing/2014/chart" uri="{C3380CC4-5D6E-409C-BE32-E72D297353CC}">
              <c16:uniqueId val="{00000001-E1FF-4E8B-9295-692BE8925069}"/>
            </c:ext>
          </c:extLst>
        </c:ser>
        <c:dLbls>
          <c:showLegendKey val="0"/>
          <c:showVal val="0"/>
          <c:showCatName val="0"/>
          <c:showSerName val="0"/>
          <c:showPercent val="0"/>
          <c:showBubbleSize val="0"/>
        </c:dLbls>
        <c:gapWidth val="150"/>
        <c:axId val="146862080"/>
        <c:axId val="146902976"/>
      </c:barChart>
      <c:catAx>
        <c:axId val="146862080"/>
        <c:scaling>
          <c:orientation val="minMax"/>
        </c:scaling>
        <c:delete val="0"/>
        <c:axPos val="b"/>
        <c:numFmt formatCode="General" sourceLinked="0"/>
        <c:majorTickMark val="out"/>
        <c:minorTickMark val="none"/>
        <c:tickLblPos val="nextTo"/>
        <c:crossAx val="146902976"/>
        <c:crosses val="autoZero"/>
        <c:auto val="1"/>
        <c:lblAlgn val="ctr"/>
        <c:lblOffset val="100"/>
        <c:noMultiLvlLbl val="0"/>
      </c:catAx>
      <c:valAx>
        <c:axId val="146902976"/>
        <c:scaling>
          <c:orientation val="minMax"/>
        </c:scaling>
        <c:delete val="0"/>
        <c:axPos val="l"/>
        <c:majorGridlines/>
        <c:numFmt formatCode="General" sourceLinked="1"/>
        <c:majorTickMark val="out"/>
        <c:minorTickMark val="none"/>
        <c:tickLblPos val="nextTo"/>
        <c:crossAx val="1468620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2D8-403E-AC99-4A61F16D3CA3}"/>
            </c:ext>
          </c:extLst>
        </c:ser>
        <c:dLbls>
          <c:showLegendKey val="0"/>
          <c:showVal val="1"/>
          <c:showCatName val="0"/>
          <c:showSerName val="0"/>
          <c:showPercent val="0"/>
          <c:showBubbleSize val="0"/>
        </c:dLbls>
        <c:gapWidth val="150"/>
        <c:overlap val="100"/>
        <c:axId val="105423360"/>
        <c:axId val="105079936"/>
      </c:barChart>
      <c:catAx>
        <c:axId val="105423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5079936"/>
        <c:crosses val="autoZero"/>
        <c:auto val="1"/>
        <c:lblAlgn val="ctr"/>
        <c:lblOffset val="100"/>
        <c:tickLblSkip val="1"/>
        <c:tickMarkSkip val="1"/>
        <c:noMultiLvlLbl val="0"/>
      </c:catAx>
      <c:valAx>
        <c:axId val="105079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5423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B59-4144-BFDC-C2EBF1BB66B3}"/>
            </c:ext>
          </c:extLst>
        </c:ser>
        <c:dLbls>
          <c:showLegendKey val="0"/>
          <c:showVal val="1"/>
          <c:showCatName val="0"/>
          <c:showSerName val="0"/>
          <c:showPercent val="0"/>
          <c:showBubbleSize val="0"/>
        </c:dLbls>
        <c:gapWidth val="150"/>
        <c:overlap val="100"/>
        <c:axId val="105425920"/>
        <c:axId val="105082816"/>
      </c:barChart>
      <c:catAx>
        <c:axId val="105425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5082816"/>
        <c:crosses val="autoZero"/>
        <c:auto val="1"/>
        <c:lblAlgn val="ctr"/>
        <c:lblOffset val="100"/>
        <c:tickLblSkip val="1"/>
        <c:tickMarkSkip val="1"/>
        <c:noMultiLvlLbl val="0"/>
      </c:catAx>
      <c:valAx>
        <c:axId val="105082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5425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451-4419-B963-2F98E1F19E15}"/>
            </c:ext>
          </c:extLst>
        </c:ser>
        <c:dLbls>
          <c:showLegendKey val="0"/>
          <c:showVal val="1"/>
          <c:showCatName val="0"/>
          <c:showSerName val="0"/>
          <c:showPercent val="0"/>
          <c:showBubbleSize val="0"/>
        </c:dLbls>
        <c:gapWidth val="150"/>
        <c:overlap val="100"/>
        <c:axId val="106770944"/>
        <c:axId val="105084544"/>
      </c:barChart>
      <c:catAx>
        <c:axId val="106770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5084544"/>
        <c:crosses val="autoZero"/>
        <c:auto val="1"/>
        <c:lblAlgn val="ctr"/>
        <c:lblOffset val="100"/>
        <c:tickLblSkip val="1"/>
        <c:tickMarkSkip val="1"/>
        <c:noMultiLvlLbl val="0"/>
      </c:catAx>
      <c:valAx>
        <c:axId val="105084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6770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1C5-44EA-903B-47269D06340A}"/>
            </c:ext>
          </c:extLst>
        </c:ser>
        <c:dLbls>
          <c:showLegendKey val="0"/>
          <c:showVal val="1"/>
          <c:showCatName val="0"/>
          <c:showSerName val="0"/>
          <c:showPercent val="0"/>
          <c:showBubbleSize val="0"/>
        </c:dLbls>
        <c:gapWidth val="150"/>
        <c:overlap val="100"/>
        <c:axId val="106774016"/>
        <c:axId val="106693184"/>
      </c:barChart>
      <c:catAx>
        <c:axId val="106774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693184"/>
        <c:crosses val="autoZero"/>
        <c:auto val="1"/>
        <c:lblAlgn val="ctr"/>
        <c:lblOffset val="100"/>
        <c:tickLblSkip val="1"/>
        <c:tickMarkSkip val="1"/>
        <c:noMultiLvlLbl val="0"/>
      </c:catAx>
      <c:valAx>
        <c:axId val="106693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6774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BA8-40C9-B6EA-2F5CA344185D}"/>
            </c:ext>
          </c:extLst>
        </c:ser>
        <c:dLbls>
          <c:showLegendKey val="0"/>
          <c:showVal val="1"/>
          <c:showCatName val="0"/>
          <c:showSerName val="0"/>
          <c:showPercent val="0"/>
          <c:showBubbleSize val="0"/>
        </c:dLbls>
        <c:gapWidth val="150"/>
        <c:overlap val="100"/>
        <c:axId val="106980864"/>
        <c:axId val="106694912"/>
      </c:barChart>
      <c:catAx>
        <c:axId val="1069808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694912"/>
        <c:crosses val="autoZero"/>
        <c:auto val="1"/>
        <c:lblAlgn val="ctr"/>
        <c:lblOffset val="100"/>
        <c:tickLblSkip val="1"/>
        <c:tickMarkSkip val="1"/>
        <c:noMultiLvlLbl val="0"/>
      </c:catAx>
      <c:valAx>
        <c:axId val="106694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69808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7B6-4AB5-A38F-5EF22C8E3945}"/>
            </c:ext>
          </c:extLst>
        </c:ser>
        <c:dLbls>
          <c:showLegendKey val="0"/>
          <c:showVal val="1"/>
          <c:showCatName val="0"/>
          <c:showSerName val="0"/>
          <c:showPercent val="0"/>
          <c:showBubbleSize val="0"/>
        </c:dLbls>
        <c:gapWidth val="150"/>
        <c:overlap val="100"/>
        <c:axId val="107037696"/>
        <c:axId val="106698944"/>
      </c:barChart>
      <c:catAx>
        <c:axId val="107037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698944"/>
        <c:crosses val="autoZero"/>
        <c:auto val="1"/>
        <c:lblAlgn val="ctr"/>
        <c:lblOffset val="100"/>
        <c:tickLblSkip val="1"/>
        <c:tickMarkSkip val="1"/>
        <c:noMultiLvlLbl val="0"/>
      </c:catAx>
      <c:valAx>
        <c:axId val="106698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037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FBD-45E6-8929-DCDF1D6FBA7D}"/>
            </c:ext>
          </c:extLst>
        </c:ser>
        <c:dLbls>
          <c:showLegendKey val="0"/>
          <c:showVal val="1"/>
          <c:showCatName val="0"/>
          <c:showSerName val="0"/>
          <c:showPercent val="0"/>
          <c:showBubbleSize val="0"/>
        </c:dLbls>
        <c:gapWidth val="150"/>
        <c:overlap val="100"/>
        <c:axId val="83914240"/>
        <c:axId val="71366272"/>
      </c:barChart>
      <c:catAx>
        <c:axId val="83914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71366272"/>
        <c:crosses val="autoZero"/>
        <c:auto val="1"/>
        <c:lblAlgn val="ctr"/>
        <c:lblOffset val="100"/>
        <c:tickLblSkip val="1"/>
        <c:tickMarkSkip val="1"/>
        <c:noMultiLvlLbl val="0"/>
      </c:catAx>
      <c:valAx>
        <c:axId val="71366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83914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19F-43CF-8B83-BE1C515A659A}"/>
            </c:ext>
          </c:extLst>
        </c:ser>
        <c:dLbls>
          <c:showLegendKey val="0"/>
          <c:showVal val="1"/>
          <c:showCatName val="0"/>
          <c:showSerName val="0"/>
          <c:showPercent val="0"/>
          <c:showBubbleSize val="0"/>
        </c:dLbls>
        <c:gapWidth val="150"/>
        <c:overlap val="100"/>
        <c:axId val="107039232"/>
        <c:axId val="106749952"/>
      </c:barChart>
      <c:catAx>
        <c:axId val="1070392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749952"/>
        <c:crosses val="autoZero"/>
        <c:auto val="1"/>
        <c:lblAlgn val="ctr"/>
        <c:lblOffset val="100"/>
        <c:tickLblSkip val="1"/>
        <c:tickMarkSkip val="1"/>
        <c:noMultiLvlLbl val="0"/>
      </c:catAx>
      <c:valAx>
        <c:axId val="106749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0392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F27-4848-AFC3-8C26294CBC47}"/>
            </c:ext>
          </c:extLst>
        </c:ser>
        <c:dLbls>
          <c:showLegendKey val="0"/>
          <c:showVal val="1"/>
          <c:showCatName val="0"/>
          <c:showSerName val="0"/>
          <c:showPercent val="0"/>
          <c:showBubbleSize val="0"/>
        </c:dLbls>
        <c:gapWidth val="150"/>
        <c:overlap val="100"/>
        <c:axId val="107536896"/>
        <c:axId val="106751680"/>
      </c:barChart>
      <c:catAx>
        <c:axId val="107536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751680"/>
        <c:crosses val="autoZero"/>
        <c:auto val="1"/>
        <c:lblAlgn val="ctr"/>
        <c:lblOffset val="100"/>
        <c:tickLblSkip val="1"/>
        <c:tickMarkSkip val="1"/>
        <c:noMultiLvlLbl val="0"/>
      </c:catAx>
      <c:valAx>
        <c:axId val="106751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536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54" r="0.75000000000001454"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45F-4897-9815-E61BE6F7B941}"/>
            </c:ext>
          </c:extLst>
        </c:ser>
        <c:dLbls>
          <c:showLegendKey val="0"/>
          <c:showVal val="1"/>
          <c:showCatName val="0"/>
          <c:showSerName val="0"/>
          <c:showPercent val="0"/>
          <c:showBubbleSize val="0"/>
        </c:dLbls>
        <c:gapWidth val="150"/>
        <c:overlap val="100"/>
        <c:axId val="107537920"/>
        <c:axId val="106753408"/>
      </c:barChart>
      <c:catAx>
        <c:axId val="107537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753408"/>
        <c:crosses val="autoZero"/>
        <c:auto val="1"/>
        <c:lblAlgn val="ctr"/>
        <c:lblOffset val="100"/>
        <c:tickLblSkip val="1"/>
        <c:tickMarkSkip val="1"/>
        <c:noMultiLvlLbl val="0"/>
      </c:catAx>
      <c:valAx>
        <c:axId val="106753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537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54" r="0.75000000000001454"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4A6-4605-8048-252156D2204D}"/>
            </c:ext>
          </c:extLst>
        </c:ser>
        <c:dLbls>
          <c:showLegendKey val="0"/>
          <c:showVal val="1"/>
          <c:showCatName val="0"/>
          <c:showSerName val="0"/>
          <c:showPercent val="0"/>
          <c:showBubbleSize val="0"/>
        </c:dLbls>
        <c:gapWidth val="150"/>
        <c:overlap val="100"/>
        <c:axId val="107664896"/>
        <c:axId val="106757440"/>
      </c:barChart>
      <c:catAx>
        <c:axId val="107664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6757440"/>
        <c:crosses val="autoZero"/>
        <c:auto val="1"/>
        <c:lblAlgn val="ctr"/>
        <c:lblOffset val="100"/>
        <c:tickLblSkip val="1"/>
        <c:tickMarkSkip val="1"/>
        <c:noMultiLvlLbl val="0"/>
      </c:catAx>
      <c:valAx>
        <c:axId val="106757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664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F64-4F3B-8E00-3797146482A2}"/>
            </c:ext>
          </c:extLst>
        </c:ser>
        <c:dLbls>
          <c:showLegendKey val="0"/>
          <c:showVal val="1"/>
          <c:showCatName val="0"/>
          <c:showSerName val="0"/>
          <c:showPercent val="0"/>
          <c:showBubbleSize val="0"/>
        </c:dLbls>
        <c:gapWidth val="150"/>
        <c:overlap val="100"/>
        <c:axId val="107665920"/>
        <c:axId val="109003904"/>
      </c:barChart>
      <c:catAx>
        <c:axId val="107665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9003904"/>
        <c:crosses val="autoZero"/>
        <c:auto val="1"/>
        <c:lblAlgn val="ctr"/>
        <c:lblOffset val="100"/>
        <c:tickLblSkip val="1"/>
        <c:tickMarkSkip val="1"/>
        <c:noMultiLvlLbl val="0"/>
      </c:catAx>
      <c:valAx>
        <c:axId val="109003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7665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B6D-4116-99FC-A8BB6F992B82}"/>
            </c:ext>
          </c:extLst>
        </c:ser>
        <c:dLbls>
          <c:showLegendKey val="0"/>
          <c:showVal val="1"/>
          <c:showCatName val="0"/>
          <c:showSerName val="0"/>
          <c:showPercent val="0"/>
          <c:showBubbleSize val="0"/>
        </c:dLbls>
        <c:gapWidth val="150"/>
        <c:overlap val="100"/>
        <c:axId val="108931584"/>
        <c:axId val="109006784"/>
      </c:barChart>
      <c:catAx>
        <c:axId val="1089315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9006784"/>
        <c:crosses val="autoZero"/>
        <c:auto val="1"/>
        <c:lblAlgn val="ctr"/>
        <c:lblOffset val="100"/>
        <c:tickLblSkip val="1"/>
        <c:tickMarkSkip val="1"/>
        <c:noMultiLvlLbl val="0"/>
      </c:catAx>
      <c:valAx>
        <c:axId val="109006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89315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494-4A81-B8E2-C8AD4047FB9D}"/>
            </c:ext>
          </c:extLst>
        </c:ser>
        <c:dLbls>
          <c:showLegendKey val="0"/>
          <c:showVal val="1"/>
          <c:showCatName val="0"/>
          <c:showSerName val="0"/>
          <c:showPercent val="0"/>
          <c:showBubbleSize val="0"/>
        </c:dLbls>
        <c:gapWidth val="150"/>
        <c:overlap val="100"/>
        <c:axId val="109380096"/>
        <c:axId val="109008512"/>
      </c:barChart>
      <c:catAx>
        <c:axId val="109380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9008512"/>
        <c:crosses val="autoZero"/>
        <c:auto val="1"/>
        <c:lblAlgn val="ctr"/>
        <c:lblOffset val="100"/>
        <c:tickLblSkip val="1"/>
        <c:tickMarkSkip val="1"/>
        <c:noMultiLvlLbl val="0"/>
      </c:catAx>
      <c:valAx>
        <c:axId val="109008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9380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FB1-42CE-A91A-68732BE63856}"/>
            </c:ext>
          </c:extLst>
        </c:ser>
        <c:dLbls>
          <c:showLegendKey val="0"/>
          <c:showVal val="1"/>
          <c:showCatName val="0"/>
          <c:showSerName val="0"/>
          <c:showPercent val="0"/>
          <c:showBubbleSize val="0"/>
        </c:dLbls>
        <c:gapWidth val="150"/>
        <c:overlap val="100"/>
        <c:axId val="109130240"/>
        <c:axId val="108847680"/>
      </c:barChart>
      <c:catAx>
        <c:axId val="109130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8847680"/>
        <c:crosses val="autoZero"/>
        <c:auto val="1"/>
        <c:lblAlgn val="ctr"/>
        <c:lblOffset val="100"/>
        <c:tickLblSkip val="1"/>
        <c:tickMarkSkip val="1"/>
        <c:noMultiLvlLbl val="0"/>
      </c:catAx>
      <c:valAx>
        <c:axId val="108847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9130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2A4-4E51-AA87-141C5D91BD57}"/>
            </c:ext>
          </c:extLst>
        </c:ser>
        <c:dLbls>
          <c:showLegendKey val="0"/>
          <c:showVal val="1"/>
          <c:showCatName val="0"/>
          <c:showSerName val="0"/>
          <c:showPercent val="0"/>
          <c:showBubbleSize val="0"/>
        </c:dLbls>
        <c:gapWidth val="150"/>
        <c:overlap val="100"/>
        <c:axId val="109131264"/>
        <c:axId val="108849408"/>
      </c:barChart>
      <c:catAx>
        <c:axId val="109131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8849408"/>
        <c:crosses val="autoZero"/>
        <c:auto val="1"/>
        <c:lblAlgn val="ctr"/>
        <c:lblOffset val="100"/>
        <c:tickLblSkip val="1"/>
        <c:tickMarkSkip val="1"/>
        <c:noMultiLvlLbl val="0"/>
      </c:catAx>
      <c:valAx>
        <c:axId val="108849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9131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1</c:v>
                </c:pt>
                <c:pt idx="1">
                  <c:v>1</c:v>
                </c:pt>
                <c:pt idx="2">
                  <c:v>2</c:v>
                </c:pt>
                <c:pt idx="3">
                  <c:v>4</c:v>
                </c:pt>
              </c:numCache>
            </c:numRef>
          </c:val>
          <c:extLst>
            <c:ext xmlns:c16="http://schemas.microsoft.com/office/drawing/2014/chart" uri="{C3380CC4-5D6E-409C-BE32-E72D297353CC}">
              <c16:uniqueId val="{00000000-414A-47B5-AA8E-1BDA4026E70C}"/>
            </c:ext>
          </c:extLst>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3</c:v>
                </c:pt>
                <c:pt idx="1">
                  <c:v>6</c:v>
                </c:pt>
                <c:pt idx="2">
                  <c:v>6</c:v>
                </c:pt>
                <c:pt idx="3">
                  <c:v>15</c:v>
                </c:pt>
              </c:numCache>
            </c:numRef>
          </c:val>
          <c:extLst>
            <c:ext xmlns:c16="http://schemas.microsoft.com/office/drawing/2014/chart" uri="{C3380CC4-5D6E-409C-BE32-E72D297353CC}">
              <c16:uniqueId val="{00000001-414A-47B5-AA8E-1BDA4026E70C}"/>
            </c:ext>
          </c:extLst>
        </c:ser>
        <c:dLbls>
          <c:showLegendKey val="0"/>
          <c:showVal val="1"/>
          <c:showCatName val="0"/>
          <c:showSerName val="0"/>
          <c:showPercent val="0"/>
          <c:showBubbleSize val="0"/>
        </c:dLbls>
        <c:gapWidth val="75"/>
        <c:axId val="109133312"/>
        <c:axId val="108851136"/>
      </c:barChart>
      <c:catAx>
        <c:axId val="109133312"/>
        <c:scaling>
          <c:orientation val="minMax"/>
        </c:scaling>
        <c:delete val="0"/>
        <c:axPos val="b"/>
        <c:numFmt formatCode="General" sourceLinked="0"/>
        <c:majorTickMark val="none"/>
        <c:minorTickMark val="none"/>
        <c:tickLblPos val="nextTo"/>
        <c:crossAx val="108851136"/>
        <c:crosses val="autoZero"/>
        <c:auto val="1"/>
        <c:lblAlgn val="ctr"/>
        <c:lblOffset val="100"/>
        <c:noMultiLvlLbl val="0"/>
      </c:catAx>
      <c:valAx>
        <c:axId val="108851136"/>
        <c:scaling>
          <c:orientation val="minMax"/>
        </c:scaling>
        <c:delete val="0"/>
        <c:axPos val="l"/>
        <c:numFmt formatCode="General" sourceLinked="1"/>
        <c:majorTickMark val="none"/>
        <c:minorTickMark val="none"/>
        <c:tickLblPos val="nextTo"/>
        <c:crossAx val="10913331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80E-4760-B092-D7C107F05C8E}"/>
            </c:ext>
          </c:extLst>
        </c:ser>
        <c:dLbls>
          <c:showLegendKey val="0"/>
          <c:showVal val="1"/>
          <c:showCatName val="0"/>
          <c:showSerName val="0"/>
          <c:showPercent val="0"/>
          <c:showBubbleSize val="0"/>
        </c:dLbls>
        <c:gapWidth val="150"/>
        <c:overlap val="100"/>
        <c:axId val="103442944"/>
        <c:axId val="103408192"/>
      </c:barChart>
      <c:catAx>
        <c:axId val="103442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408192"/>
        <c:crosses val="autoZero"/>
        <c:auto val="1"/>
        <c:lblAlgn val="ctr"/>
        <c:lblOffset val="100"/>
        <c:tickLblSkip val="1"/>
        <c:tickMarkSkip val="1"/>
        <c:noMultiLvlLbl val="0"/>
      </c:catAx>
      <c:valAx>
        <c:axId val="103408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3442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1</c:v>
                </c:pt>
                <c:pt idx="1">
                  <c:v>1</c:v>
                </c:pt>
                <c:pt idx="2">
                  <c:v>2</c:v>
                </c:pt>
                <c:pt idx="3">
                  <c:v>0</c:v>
                </c:pt>
                <c:pt idx="4">
                  <c:v>4</c:v>
                </c:pt>
              </c:numCache>
            </c:numRef>
          </c:val>
          <c:extLst>
            <c:ext xmlns:c16="http://schemas.microsoft.com/office/drawing/2014/chart" uri="{C3380CC4-5D6E-409C-BE32-E72D297353CC}">
              <c16:uniqueId val="{00000000-419A-4410-AC55-A03EAB799077}"/>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3</c:v>
                </c:pt>
                <c:pt idx="1">
                  <c:v>6</c:v>
                </c:pt>
                <c:pt idx="2">
                  <c:v>6</c:v>
                </c:pt>
                <c:pt idx="3">
                  <c:v>0</c:v>
                </c:pt>
                <c:pt idx="4">
                  <c:v>15</c:v>
                </c:pt>
              </c:numCache>
            </c:numRef>
          </c:val>
          <c:extLst>
            <c:ext xmlns:c16="http://schemas.microsoft.com/office/drawing/2014/chart" uri="{C3380CC4-5D6E-409C-BE32-E72D297353CC}">
              <c16:uniqueId val="{00000001-419A-4410-AC55-A03EAB799077}"/>
            </c:ext>
          </c:extLst>
        </c:ser>
        <c:dLbls>
          <c:showLegendKey val="0"/>
          <c:showVal val="0"/>
          <c:showCatName val="0"/>
          <c:showSerName val="0"/>
          <c:showPercent val="0"/>
          <c:showBubbleSize val="0"/>
        </c:dLbls>
        <c:gapWidth val="150"/>
        <c:axId val="109782528"/>
        <c:axId val="108853440"/>
      </c:barChart>
      <c:catAx>
        <c:axId val="109782528"/>
        <c:scaling>
          <c:orientation val="minMax"/>
        </c:scaling>
        <c:delete val="0"/>
        <c:axPos val="b"/>
        <c:numFmt formatCode="General" sourceLinked="0"/>
        <c:majorTickMark val="out"/>
        <c:minorTickMark val="none"/>
        <c:tickLblPos val="nextTo"/>
        <c:crossAx val="108853440"/>
        <c:crosses val="autoZero"/>
        <c:auto val="1"/>
        <c:lblAlgn val="ctr"/>
        <c:lblOffset val="100"/>
        <c:noMultiLvlLbl val="0"/>
      </c:catAx>
      <c:valAx>
        <c:axId val="108853440"/>
        <c:scaling>
          <c:orientation val="minMax"/>
        </c:scaling>
        <c:delete val="0"/>
        <c:axPos val="l"/>
        <c:majorGridlines/>
        <c:numFmt formatCode="General" sourceLinked="1"/>
        <c:majorTickMark val="out"/>
        <c:minorTickMark val="none"/>
        <c:tickLblPos val="nextTo"/>
        <c:crossAx val="1097825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3</c:v>
                </c:pt>
                <c:pt idx="3">
                  <c:v>1</c:v>
                </c:pt>
                <c:pt idx="4">
                  <c:v>0</c:v>
                </c:pt>
                <c:pt idx="5">
                  <c:v>0</c:v>
                </c:pt>
              </c:numCache>
            </c:numRef>
          </c:val>
          <c:extLst>
            <c:ext xmlns:c16="http://schemas.microsoft.com/office/drawing/2014/chart" uri="{C3380CC4-5D6E-409C-BE32-E72D297353CC}">
              <c16:uniqueId val="{00000000-AB7C-49A3-A345-C283BD58F937}"/>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2</c:v>
                </c:pt>
                <c:pt idx="1">
                  <c:v>9</c:v>
                </c:pt>
                <c:pt idx="2">
                  <c:v>4</c:v>
                </c:pt>
                <c:pt idx="3">
                  <c:v>0</c:v>
                </c:pt>
                <c:pt idx="4">
                  <c:v>0</c:v>
                </c:pt>
                <c:pt idx="5">
                  <c:v>0</c:v>
                </c:pt>
              </c:numCache>
            </c:numRef>
          </c:val>
          <c:extLst>
            <c:ext xmlns:c16="http://schemas.microsoft.com/office/drawing/2014/chart" uri="{C3380CC4-5D6E-409C-BE32-E72D297353CC}">
              <c16:uniqueId val="{00000001-AB7C-49A3-A345-C283BD58F937}"/>
            </c:ext>
          </c:extLst>
        </c:ser>
        <c:dLbls>
          <c:showLegendKey val="0"/>
          <c:showVal val="0"/>
          <c:showCatName val="0"/>
          <c:showSerName val="0"/>
          <c:showPercent val="0"/>
          <c:showBubbleSize val="0"/>
        </c:dLbls>
        <c:gapWidth val="150"/>
        <c:axId val="109783552"/>
        <c:axId val="109871680"/>
      </c:barChart>
      <c:catAx>
        <c:axId val="109783552"/>
        <c:scaling>
          <c:orientation val="minMax"/>
        </c:scaling>
        <c:delete val="0"/>
        <c:axPos val="b"/>
        <c:numFmt formatCode="General" sourceLinked="0"/>
        <c:majorTickMark val="out"/>
        <c:minorTickMark val="none"/>
        <c:tickLblPos val="nextTo"/>
        <c:txPr>
          <a:bodyPr/>
          <a:lstStyle/>
          <a:p>
            <a:pPr>
              <a:defRPr sz="800"/>
            </a:pPr>
            <a:endParaRPr lang="es-ES"/>
          </a:p>
        </c:txPr>
        <c:crossAx val="109871680"/>
        <c:crosses val="autoZero"/>
        <c:auto val="1"/>
        <c:lblAlgn val="ctr"/>
        <c:lblOffset val="100"/>
        <c:noMultiLvlLbl val="0"/>
      </c:catAx>
      <c:valAx>
        <c:axId val="109871680"/>
        <c:scaling>
          <c:orientation val="minMax"/>
        </c:scaling>
        <c:delete val="0"/>
        <c:axPos val="l"/>
        <c:majorGridlines/>
        <c:numFmt formatCode="General" sourceLinked="1"/>
        <c:majorTickMark val="out"/>
        <c:minorTickMark val="none"/>
        <c:tickLblPos val="nextTo"/>
        <c:crossAx val="1097835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2</c:v>
                </c:pt>
                <c:pt idx="2">
                  <c:v>0</c:v>
                </c:pt>
                <c:pt idx="3">
                  <c:v>2</c:v>
                </c:pt>
                <c:pt idx="4">
                  <c:v>0</c:v>
                </c:pt>
                <c:pt idx="5">
                  <c:v>0</c:v>
                </c:pt>
                <c:pt idx="6">
                  <c:v>4</c:v>
                </c:pt>
              </c:numCache>
            </c:numRef>
          </c:val>
          <c:extLst>
            <c:ext xmlns:c16="http://schemas.microsoft.com/office/drawing/2014/chart" uri="{C3380CC4-5D6E-409C-BE32-E72D297353CC}">
              <c16:uniqueId val="{00000000-5547-4936-BA38-30969AF4DD44}"/>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2</c:v>
                </c:pt>
                <c:pt idx="2">
                  <c:v>6</c:v>
                </c:pt>
                <c:pt idx="3">
                  <c:v>7</c:v>
                </c:pt>
                <c:pt idx="4">
                  <c:v>0</c:v>
                </c:pt>
                <c:pt idx="5">
                  <c:v>0</c:v>
                </c:pt>
                <c:pt idx="6">
                  <c:v>15</c:v>
                </c:pt>
              </c:numCache>
            </c:numRef>
          </c:val>
          <c:extLst>
            <c:ext xmlns:c16="http://schemas.microsoft.com/office/drawing/2014/chart" uri="{C3380CC4-5D6E-409C-BE32-E72D297353CC}">
              <c16:uniqueId val="{00000001-5547-4936-BA38-30969AF4DD44}"/>
            </c:ext>
          </c:extLst>
        </c:ser>
        <c:dLbls>
          <c:showLegendKey val="0"/>
          <c:showVal val="0"/>
          <c:showCatName val="0"/>
          <c:showSerName val="0"/>
          <c:showPercent val="0"/>
          <c:showBubbleSize val="0"/>
        </c:dLbls>
        <c:gapWidth val="150"/>
        <c:axId val="109784576"/>
        <c:axId val="109873984"/>
      </c:barChart>
      <c:catAx>
        <c:axId val="109784576"/>
        <c:scaling>
          <c:orientation val="minMax"/>
        </c:scaling>
        <c:delete val="0"/>
        <c:axPos val="b"/>
        <c:numFmt formatCode="General" sourceLinked="0"/>
        <c:majorTickMark val="out"/>
        <c:minorTickMark val="none"/>
        <c:tickLblPos val="nextTo"/>
        <c:crossAx val="109873984"/>
        <c:crosses val="autoZero"/>
        <c:auto val="1"/>
        <c:lblAlgn val="ctr"/>
        <c:lblOffset val="100"/>
        <c:noMultiLvlLbl val="0"/>
      </c:catAx>
      <c:valAx>
        <c:axId val="109873984"/>
        <c:scaling>
          <c:orientation val="minMax"/>
        </c:scaling>
        <c:delete val="0"/>
        <c:axPos val="l"/>
        <c:majorGridlines/>
        <c:numFmt formatCode="General" sourceLinked="1"/>
        <c:majorTickMark val="out"/>
        <c:minorTickMark val="none"/>
        <c:tickLblPos val="nextTo"/>
        <c:crossAx val="1097845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4</c:v>
                </c:pt>
                <c:pt idx="2">
                  <c:v>0</c:v>
                </c:pt>
                <c:pt idx="3">
                  <c:v>0</c:v>
                </c:pt>
                <c:pt idx="4">
                  <c:v>0</c:v>
                </c:pt>
                <c:pt idx="5">
                  <c:v>0</c:v>
                </c:pt>
                <c:pt idx="6">
                  <c:v>0</c:v>
                </c:pt>
                <c:pt idx="7">
                  <c:v>0</c:v>
                </c:pt>
                <c:pt idx="8">
                  <c:v>4</c:v>
                </c:pt>
              </c:numCache>
            </c:numRef>
          </c:val>
          <c:extLst>
            <c:ext xmlns:c16="http://schemas.microsoft.com/office/drawing/2014/chart" uri="{C3380CC4-5D6E-409C-BE32-E72D297353CC}">
              <c16:uniqueId val="{00000000-02A8-48C4-9CD0-5B056A5D50C9}"/>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6</c:v>
                </c:pt>
                <c:pt idx="1">
                  <c:v>6</c:v>
                </c:pt>
                <c:pt idx="2">
                  <c:v>1</c:v>
                </c:pt>
                <c:pt idx="3">
                  <c:v>0</c:v>
                </c:pt>
                <c:pt idx="4">
                  <c:v>2</c:v>
                </c:pt>
                <c:pt idx="5">
                  <c:v>0</c:v>
                </c:pt>
                <c:pt idx="6">
                  <c:v>0</c:v>
                </c:pt>
                <c:pt idx="7">
                  <c:v>0</c:v>
                </c:pt>
                <c:pt idx="8">
                  <c:v>15</c:v>
                </c:pt>
              </c:numCache>
            </c:numRef>
          </c:val>
          <c:extLst>
            <c:ext xmlns:c16="http://schemas.microsoft.com/office/drawing/2014/chart" uri="{C3380CC4-5D6E-409C-BE32-E72D297353CC}">
              <c16:uniqueId val="{00000001-02A8-48C4-9CD0-5B056A5D50C9}"/>
            </c:ext>
          </c:extLst>
        </c:ser>
        <c:dLbls>
          <c:showLegendKey val="0"/>
          <c:showVal val="0"/>
          <c:showCatName val="0"/>
          <c:showSerName val="0"/>
          <c:showPercent val="0"/>
          <c:showBubbleSize val="0"/>
        </c:dLbls>
        <c:gapWidth val="150"/>
        <c:axId val="110289408"/>
        <c:axId val="109876288"/>
      </c:barChart>
      <c:catAx>
        <c:axId val="110289408"/>
        <c:scaling>
          <c:orientation val="minMax"/>
        </c:scaling>
        <c:delete val="0"/>
        <c:axPos val="b"/>
        <c:numFmt formatCode="General" sourceLinked="0"/>
        <c:majorTickMark val="out"/>
        <c:minorTickMark val="none"/>
        <c:tickLblPos val="nextTo"/>
        <c:crossAx val="109876288"/>
        <c:crosses val="autoZero"/>
        <c:auto val="1"/>
        <c:lblAlgn val="ctr"/>
        <c:lblOffset val="100"/>
        <c:noMultiLvlLbl val="0"/>
      </c:catAx>
      <c:valAx>
        <c:axId val="109876288"/>
        <c:scaling>
          <c:orientation val="minMax"/>
        </c:scaling>
        <c:delete val="0"/>
        <c:axPos val="l"/>
        <c:majorGridlines/>
        <c:numFmt formatCode="General" sourceLinked="1"/>
        <c:majorTickMark val="out"/>
        <c:minorTickMark val="none"/>
        <c:tickLblPos val="nextTo"/>
        <c:crossAx val="11028940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4</c:v>
                </c:pt>
                <c:pt idx="4">
                  <c:v>0</c:v>
                </c:pt>
                <c:pt idx="5">
                  <c:v>0</c:v>
                </c:pt>
                <c:pt idx="6">
                  <c:v>0</c:v>
                </c:pt>
                <c:pt idx="7">
                  <c:v>0</c:v>
                </c:pt>
                <c:pt idx="8">
                  <c:v>4</c:v>
                </c:pt>
              </c:numCache>
            </c:numRef>
          </c:val>
          <c:extLst>
            <c:ext xmlns:c16="http://schemas.microsoft.com/office/drawing/2014/chart" uri="{C3380CC4-5D6E-409C-BE32-E72D297353CC}">
              <c16:uniqueId val="{00000000-6121-4D52-ACE3-953B2219A99E}"/>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2</c:v>
                </c:pt>
                <c:pt idx="1">
                  <c:v>4</c:v>
                </c:pt>
                <c:pt idx="2">
                  <c:v>0</c:v>
                </c:pt>
                <c:pt idx="3">
                  <c:v>7</c:v>
                </c:pt>
                <c:pt idx="4">
                  <c:v>2</c:v>
                </c:pt>
                <c:pt idx="5">
                  <c:v>0</c:v>
                </c:pt>
                <c:pt idx="6">
                  <c:v>0</c:v>
                </c:pt>
                <c:pt idx="7">
                  <c:v>0</c:v>
                </c:pt>
                <c:pt idx="8">
                  <c:v>15</c:v>
                </c:pt>
              </c:numCache>
            </c:numRef>
          </c:val>
          <c:extLst>
            <c:ext xmlns:c16="http://schemas.microsoft.com/office/drawing/2014/chart" uri="{C3380CC4-5D6E-409C-BE32-E72D297353CC}">
              <c16:uniqueId val="{00000001-6121-4D52-ACE3-953B2219A99E}"/>
            </c:ext>
          </c:extLst>
        </c:ser>
        <c:dLbls>
          <c:showLegendKey val="0"/>
          <c:showVal val="0"/>
          <c:showCatName val="0"/>
          <c:showSerName val="0"/>
          <c:showPercent val="0"/>
          <c:showBubbleSize val="0"/>
        </c:dLbls>
        <c:gapWidth val="150"/>
        <c:axId val="110290432"/>
        <c:axId val="110338624"/>
      </c:barChart>
      <c:catAx>
        <c:axId val="110290432"/>
        <c:scaling>
          <c:orientation val="minMax"/>
        </c:scaling>
        <c:delete val="0"/>
        <c:axPos val="b"/>
        <c:numFmt formatCode="General" sourceLinked="0"/>
        <c:majorTickMark val="out"/>
        <c:minorTickMark val="none"/>
        <c:tickLblPos val="nextTo"/>
        <c:crossAx val="110338624"/>
        <c:crosses val="autoZero"/>
        <c:auto val="1"/>
        <c:lblAlgn val="ctr"/>
        <c:lblOffset val="100"/>
        <c:noMultiLvlLbl val="0"/>
      </c:catAx>
      <c:valAx>
        <c:axId val="110338624"/>
        <c:scaling>
          <c:orientation val="minMax"/>
        </c:scaling>
        <c:delete val="0"/>
        <c:axPos val="l"/>
        <c:majorGridlines/>
        <c:numFmt formatCode="General" sourceLinked="1"/>
        <c:majorTickMark val="out"/>
        <c:minorTickMark val="none"/>
        <c:tickLblPos val="nextTo"/>
        <c:crossAx val="1102904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MAY!$B$199</c:f>
              <c:strCache>
                <c:ptCount val="1"/>
                <c:pt idx="0">
                  <c:v>Hombre</c:v>
                </c:pt>
              </c:strCache>
            </c:strRef>
          </c:tx>
          <c:invertIfNegative val="0"/>
          <c:cat>
            <c:strRef>
              <c:f>MAY!$A$200:$A$203</c:f>
              <c:strCache>
                <c:ptCount val="4"/>
                <c:pt idx="0">
                  <c:v>Jalisco</c:v>
                </c:pt>
                <c:pt idx="1">
                  <c:v>Otros</c:v>
                </c:pt>
                <c:pt idx="2">
                  <c:v>No Especificado</c:v>
                </c:pt>
                <c:pt idx="3">
                  <c:v>Total</c:v>
                </c:pt>
              </c:strCache>
            </c:strRef>
          </c:cat>
          <c:val>
            <c:numRef>
              <c:f>MAY!$B$200:$B$203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0-50C2-459E-9D40-1EC7E7E013AA}"/>
            </c:ext>
          </c:extLst>
        </c:ser>
        <c:ser>
          <c:idx val="1"/>
          <c:order val="1"/>
          <c:tx>
            <c:strRef>
              <c:f>MAY!$C$199</c:f>
              <c:strCache>
                <c:ptCount val="1"/>
                <c:pt idx="0">
                  <c:v>Mujer</c:v>
                </c:pt>
              </c:strCache>
            </c:strRef>
          </c:tx>
          <c:invertIfNegative val="0"/>
          <c:cat>
            <c:strRef>
              <c:f>MAY!$A$200:$A$203</c:f>
              <c:strCache>
                <c:ptCount val="4"/>
                <c:pt idx="0">
                  <c:v>Jalisco</c:v>
                </c:pt>
                <c:pt idx="1">
                  <c:v>Otros</c:v>
                </c:pt>
                <c:pt idx="2">
                  <c:v>No Especificado</c:v>
                </c:pt>
                <c:pt idx="3">
                  <c:v>Total</c:v>
                </c:pt>
              </c:strCache>
            </c:strRef>
          </c:cat>
          <c:val>
            <c:numRef>
              <c:f>MAY!$C$200:$C$203</c:f>
              <c:numCache>
                <c:formatCode>General</c:formatCode>
                <c:ptCount val="4"/>
                <c:pt idx="0">
                  <c:v>15</c:v>
                </c:pt>
                <c:pt idx="1">
                  <c:v>0</c:v>
                </c:pt>
                <c:pt idx="2">
                  <c:v>0</c:v>
                </c:pt>
                <c:pt idx="3">
                  <c:v>15</c:v>
                </c:pt>
              </c:numCache>
            </c:numRef>
          </c:val>
          <c:extLst>
            <c:ext xmlns:c16="http://schemas.microsoft.com/office/drawing/2014/chart" uri="{C3380CC4-5D6E-409C-BE32-E72D297353CC}">
              <c16:uniqueId val="{00000001-50C2-459E-9D40-1EC7E7E013AA}"/>
            </c:ext>
          </c:extLst>
        </c:ser>
        <c:dLbls>
          <c:showLegendKey val="0"/>
          <c:showVal val="0"/>
          <c:showCatName val="0"/>
          <c:showSerName val="0"/>
          <c:showPercent val="0"/>
          <c:showBubbleSize val="0"/>
        </c:dLbls>
        <c:gapWidth val="150"/>
        <c:axId val="110291456"/>
        <c:axId val="110340928"/>
      </c:barChart>
      <c:catAx>
        <c:axId val="110291456"/>
        <c:scaling>
          <c:orientation val="minMax"/>
        </c:scaling>
        <c:delete val="0"/>
        <c:axPos val="b"/>
        <c:numFmt formatCode="General" sourceLinked="0"/>
        <c:majorTickMark val="out"/>
        <c:minorTickMark val="none"/>
        <c:tickLblPos val="nextTo"/>
        <c:crossAx val="110340928"/>
        <c:crosses val="autoZero"/>
        <c:auto val="1"/>
        <c:lblAlgn val="ctr"/>
        <c:lblOffset val="100"/>
        <c:noMultiLvlLbl val="0"/>
      </c:catAx>
      <c:valAx>
        <c:axId val="110340928"/>
        <c:scaling>
          <c:orientation val="minMax"/>
        </c:scaling>
        <c:delete val="0"/>
        <c:axPos val="l"/>
        <c:majorGridlines/>
        <c:numFmt formatCode="General" sourceLinked="1"/>
        <c:majorTickMark val="out"/>
        <c:minorTickMark val="none"/>
        <c:tickLblPos val="nextTo"/>
        <c:crossAx val="1102914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MAY!$B$227</c:f>
              <c:strCache>
                <c:ptCount val="1"/>
                <c:pt idx="0">
                  <c:v>Hombre</c:v>
                </c:pt>
              </c:strCache>
            </c:strRef>
          </c:tx>
          <c:invertIfNegative val="0"/>
          <c:cat>
            <c:strRef>
              <c:f>MAY!$A$228:$A$230</c:f>
              <c:strCache>
                <c:ptCount val="3"/>
                <c:pt idx="0">
                  <c:v>Sin Violencia</c:v>
                </c:pt>
                <c:pt idx="1">
                  <c:v>Con Violencia</c:v>
                </c:pt>
                <c:pt idx="2">
                  <c:v>Total</c:v>
                </c:pt>
              </c:strCache>
            </c:strRef>
          </c:cat>
          <c:val>
            <c:numRef>
              <c:f>MAY!$B$228:$B$230</c:f>
              <c:numCache>
                <c:formatCode>General</c:formatCode>
                <c:ptCount val="3"/>
                <c:pt idx="0">
                  <c:v>4</c:v>
                </c:pt>
                <c:pt idx="1">
                  <c:v>0</c:v>
                </c:pt>
                <c:pt idx="2">
                  <c:v>4</c:v>
                </c:pt>
              </c:numCache>
            </c:numRef>
          </c:val>
          <c:extLst>
            <c:ext xmlns:c16="http://schemas.microsoft.com/office/drawing/2014/chart" uri="{C3380CC4-5D6E-409C-BE32-E72D297353CC}">
              <c16:uniqueId val="{00000000-D5FD-42D2-BB95-B8FF82577B78}"/>
            </c:ext>
          </c:extLst>
        </c:ser>
        <c:ser>
          <c:idx val="1"/>
          <c:order val="1"/>
          <c:tx>
            <c:strRef>
              <c:f>MAY!$C$227</c:f>
              <c:strCache>
                <c:ptCount val="1"/>
                <c:pt idx="0">
                  <c:v>Mujer</c:v>
                </c:pt>
              </c:strCache>
            </c:strRef>
          </c:tx>
          <c:invertIfNegative val="0"/>
          <c:cat>
            <c:strRef>
              <c:f>MAY!$A$228:$A$230</c:f>
              <c:strCache>
                <c:ptCount val="3"/>
                <c:pt idx="0">
                  <c:v>Sin Violencia</c:v>
                </c:pt>
                <c:pt idx="1">
                  <c:v>Con Violencia</c:v>
                </c:pt>
                <c:pt idx="2">
                  <c:v>Total</c:v>
                </c:pt>
              </c:strCache>
            </c:strRef>
          </c:cat>
          <c:val>
            <c:numRef>
              <c:f>MAY!$C$228:$C$230</c:f>
              <c:numCache>
                <c:formatCode>General</c:formatCode>
                <c:ptCount val="3"/>
                <c:pt idx="0">
                  <c:v>8</c:v>
                </c:pt>
                <c:pt idx="1">
                  <c:v>7</c:v>
                </c:pt>
                <c:pt idx="2">
                  <c:v>15</c:v>
                </c:pt>
              </c:numCache>
            </c:numRef>
          </c:val>
          <c:extLst>
            <c:ext xmlns:c16="http://schemas.microsoft.com/office/drawing/2014/chart" uri="{C3380CC4-5D6E-409C-BE32-E72D297353CC}">
              <c16:uniqueId val="{00000001-D5FD-42D2-BB95-B8FF82577B78}"/>
            </c:ext>
          </c:extLst>
        </c:ser>
        <c:dLbls>
          <c:showLegendKey val="0"/>
          <c:showVal val="0"/>
          <c:showCatName val="0"/>
          <c:showSerName val="0"/>
          <c:showPercent val="0"/>
          <c:showBubbleSize val="0"/>
        </c:dLbls>
        <c:gapWidth val="150"/>
        <c:axId val="109782016"/>
        <c:axId val="110343232"/>
      </c:barChart>
      <c:catAx>
        <c:axId val="109782016"/>
        <c:scaling>
          <c:orientation val="minMax"/>
        </c:scaling>
        <c:delete val="0"/>
        <c:axPos val="b"/>
        <c:numFmt formatCode="General" sourceLinked="0"/>
        <c:majorTickMark val="out"/>
        <c:minorTickMark val="none"/>
        <c:tickLblPos val="nextTo"/>
        <c:crossAx val="110343232"/>
        <c:crosses val="autoZero"/>
        <c:auto val="1"/>
        <c:lblAlgn val="ctr"/>
        <c:lblOffset val="100"/>
        <c:noMultiLvlLbl val="0"/>
      </c:catAx>
      <c:valAx>
        <c:axId val="110343232"/>
        <c:scaling>
          <c:orientation val="minMax"/>
        </c:scaling>
        <c:delete val="0"/>
        <c:axPos val="l"/>
        <c:majorGridlines/>
        <c:numFmt formatCode="General" sourceLinked="1"/>
        <c:majorTickMark val="out"/>
        <c:minorTickMark val="none"/>
        <c:tickLblPos val="nextTo"/>
        <c:crossAx val="1097820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MAY!$B$250</c:f>
              <c:strCache>
                <c:ptCount val="1"/>
                <c:pt idx="0">
                  <c:v>Hombre</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FFF-4B44-A254-6E8142B282D6}"/>
            </c:ext>
          </c:extLst>
        </c:ser>
        <c:ser>
          <c:idx val="1"/>
          <c:order val="1"/>
          <c:tx>
            <c:strRef>
              <c:f>MAY!$C$250</c:f>
              <c:strCache>
                <c:ptCount val="1"/>
                <c:pt idx="0">
                  <c:v>Mujer</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MAY!$C$251:$C$255</c:f>
              <c:numCache>
                <c:formatCode>General</c:formatCode>
                <c:ptCount val="5"/>
                <c:pt idx="0">
                  <c:v>2</c:v>
                </c:pt>
                <c:pt idx="1">
                  <c:v>1</c:v>
                </c:pt>
                <c:pt idx="2">
                  <c:v>4</c:v>
                </c:pt>
                <c:pt idx="3">
                  <c:v>0</c:v>
                </c:pt>
                <c:pt idx="4">
                  <c:v>0</c:v>
                </c:pt>
              </c:numCache>
            </c:numRef>
          </c:val>
          <c:extLst>
            <c:ext xmlns:c16="http://schemas.microsoft.com/office/drawing/2014/chart" uri="{C3380CC4-5D6E-409C-BE32-E72D297353CC}">
              <c16:uniqueId val="{00000001-0FFF-4B44-A254-6E8142B282D6}"/>
            </c:ext>
          </c:extLst>
        </c:ser>
        <c:dLbls>
          <c:showLegendKey val="0"/>
          <c:showVal val="0"/>
          <c:showCatName val="0"/>
          <c:showSerName val="0"/>
          <c:showPercent val="0"/>
          <c:showBubbleSize val="0"/>
        </c:dLbls>
        <c:gapWidth val="150"/>
        <c:axId val="110178816"/>
        <c:axId val="110133248"/>
      </c:barChart>
      <c:catAx>
        <c:axId val="110178816"/>
        <c:scaling>
          <c:orientation val="minMax"/>
        </c:scaling>
        <c:delete val="0"/>
        <c:axPos val="b"/>
        <c:numFmt formatCode="General" sourceLinked="0"/>
        <c:majorTickMark val="out"/>
        <c:minorTickMark val="none"/>
        <c:tickLblPos val="nextTo"/>
        <c:crossAx val="110133248"/>
        <c:crosses val="autoZero"/>
        <c:auto val="1"/>
        <c:lblAlgn val="ctr"/>
        <c:lblOffset val="100"/>
        <c:noMultiLvlLbl val="0"/>
      </c:catAx>
      <c:valAx>
        <c:axId val="110133248"/>
        <c:scaling>
          <c:orientation val="minMax"/>
        </c:scaling>
        <c:delete val="0"/>
        <c:axPos val="l"/>
        <c:majorGridlines/>
        <c:numFmt formatCode="General" sourceLinked="1"/>
        <c:majorTickMark val="out"/>
        <c:minorTickMark val="none"/>
        <c:tickLblPos val="nextTo"/>
        <c:crossAx val="1101788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MAY!$B$281</c:f>
              <c:strCache>
                <c:ptCount val="1"/>
                <c:pt idx="0">
                  <c:v>Hombre</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CFB-4348-AFCF-23C974B5D799}"/>
            </c:ext>
          </c:extLst>
        </c:ser>
        <c:ser>
          <c:idx val="1"/>
          <c:order val="1"/>
          <c:tx>
            <c:strRef>
              <c:f>MAY!$C$281</c:f>
              <c:strCache>
                <c:ptCount val="1"/>
                <c:pt idx="0">
                  <c:v>Mujer</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MAY!$C$282:$C$289</c:f>
              <c:numCache>
                <c:formatCode>General</c:formatCode>
                <c:ptCount val="8"/>
                <c:pt idx="0">
                  <c:v>6</c:v>
                </c:pt>
                <c:pt idx="1">
                  <c:v>1</c:v>
                </c:pt>
                <c:pt idx="2">
                  <c:v>0</c:v>
                </c:pt>
                <c:pt idx="3">
                  <c:v>0</c:v>
                </c:pt>
                <c:pt idx="4">
                  <c:v>0</c:v>
                </c:pt>
                <c:pt idx="5">
                  <c:v>0</c:v>
                </c:pt>
                <c:pt idx="6">
                  <c:v>0</c:v>
                </c:pt>
                <c:pt idx="7">
                  <c:v>7</c:v>
                </c:pt>
              </c:numCache>
            </c:numRef>
          </c:val>
          <c:extLst>
            <c:ext xmlns:c16="http://schemas.microsoft.com/office/drawing/2014/chart" uri="{C3380CC4-5D6E-409C-BE32-E72D297353CC}">
              <c16:uniqueId val="{00000001-ECFB-4348-AFCF-23C974B5D799}"/>
            </c:ext>
          </c:extLst>
        </c:ser>
        <c:dLbls>
          <c:showLegendKey val="0"/>
          <c:showVal val="0"/>
          <c:showCatName val="0"/>
          <c:showSerName val="0"/>
          <c:showPercent val="0"/>
          <c:showBubbleSize val="0"/>
        </c:dLbls>
        <c:gapWidth val="150"/>
        <c:axId val="110179840"/>
        <c:axId val="110134976"/>
      </c:barChart>
      <c:catAx>
        <c:axId val="110179840"/>
        <c:scaling>
          <c:orientation val="minMax"/>
        </c:scaling>
        <c:delete val="0"/>
        <c:axPos val="b"/>
        <c:numFmt formatCode="General" sourceLinked="0"/>
        <c:majorTickMark val="out"/>
        <c:minorTickMark val="none"/>
        <c:tickLblPos val="nextTo"/>
        <c:crossAx val="110134976"/>
        <c:crosses val="autoZero"/>
        <c:auto val="1"/>
        <c:lblAlgn val="ctr"/>
        <c:lblOffset val="100"/>
        <c:noMultiLvlLbl val="0"/>
      </c:catAx>
      <c:valAx>
        <c:axId val="110134976"/>
        <c:scaling>
          <c:orientation val="minMax"/>
        </c:scaling>
        <c:delete val="0"/>
        <c:axPos val="l"/>
        <c:majorGridlines/>
        <c:numFmt formatCode="General" sourceLinked="1"/>
        <c:majorTickMark val="out"/>
        <c:minorTickMark val="none"/>
        <c:tickLblPos val="nextTo"/>
        <c:crossAx val="1101798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FB1-42CE-A91A-68732BE63856}"/>
            </c:ext>
          </c:extLst>
        </c:ser>
        <c:dLbls>
          <c:showLegendKey val="0"/>
          <c:showVal val="1"/>
          <c:showCatName val="0"/>
          <c:showSerName val="0"/>
          <c:showPercent val="0"/>
          <c:showBubbleSize val="0"/>
        </c:dLbls>
        <c:gapWidth val="150"/>
        <c:overlap val="100"/>
        <c:axId val="110292480"/>
        <c:axId val="110139008"/>
      </c:barChart>
      <c:catAx>
        <c:axId val="110292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0139008"/>
        <c:crosses val="autoZero"/>
        <c:auto val="1"/>
        <c:lblAlgn val="ctr"/>
        <c:lblOffset val="100"/>
        <c:tickLblSkip val="1"/>
        <c:tickMarkSkip val="1"/>
        <c:noMultiLvlLbl val="0"/>
      </c:catAx>
      <c:valAx>
        <c:axId val="110139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0292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456-4BCF-A0B5-24F86AFB5A4B}"/>
            </c:ext>
          </c:extLst>
        </c:ser>
        <c:dLbls>
          <c:showLegendKey val="0"/>
          <c:showVal val="1"/>
          <c:showCatName val="0"/>
          <c:showSerName val="0"/>
          <c:showPercent val="0"/>
          <c:showBubbleSize val="0"/>
        </c:dLbls>
        <c:gapWidth val="150"/>
        <c:overlap val="100"/>
        <c:axId val="84647936"/>
        <c:axId val="103409920"/>
      </c:barChart>
      <c:catAx>
        <c:axId val="84647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409920"/>
        <c:crosses val="autoZero"/>
        <c:auto val="1"/>
        <c:lblAlgn val="ctr"/>
        <c:lblOffset val="100"/>
        <c:tickLblSkip val="1"/>
        <c:tickMarkSkip val="1"/>
        <c:noMultiLvlLbl val="0"/>
      </c:catAx>
      <c:valAx>
        <c:axId val="103409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84647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2A4-4E51-AA87-141C5D91BD57}"/>
            </c:ext>
          </c:extLst>
        </c:ser>
        <c:dLbls>
          <c:showLegendKey val="0"/>
          <c:showVal val="1"/>
          <c:showCatName val="0"/>
          <c:showSerName val="0"/>
          <c:showPercent val="0"/>
          <c:showBubbleSize val="0"/>
        </c:dLbls>
        <c:gapWidth val="150"/>
        <c:overlap val="100"/>
        <c:axId val="115352064"/>
        <c:axId val="110140736"/>
      </c:barChart>
      <c:catAx>
        <c:axId val="115352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0140736"/>
        <c:crosses val="autoZero"/>
        <c:auto val="1"/>
        <c:lblAlgn val="ctr"/>
        <c:lblOffset val="100"/>
        <c:tickLblSkip val="1"/>
        <c:tickMarkSkip val="1"/>
        <c:noMultiLvlLbl val="0"/>
      </c:catAx>
      <c:valAx>
        <c:axId val="11014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5352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2</c:v>
                </c:pt>
                <c:pt idx="1">
                  <c:v>1</c:v>
                </c:pt>
                <c:pt idx="2">
                  <c:v>1</c:v>
                </c:pt>
                <c:pt idx="3">
                  <c:v>4</c:v>
                </c:pt>
              </c:numCache>
            </c:numRef>
          </c:val>
          <c:extLst>
            <c:ext xmlns:c16="http://schemas.microsoft.com/office/drawing/2014/chart" uri="{C3380CC4-5D6E-409C-BE32-E72D297353CC}">
              <c16:uniqueId val="{00000000-414A-47B5-AA8E-1BDA4026E70C}"/>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6</c:v>
                </c:pt>
                <c:pt idx="1">
                  <c:v>5</c:v>
                </c:pt>
                <c:pt idx="2">
                  <c:v>5</c:v>
                </c:pt>
                <c:pt idx="3">
                  <c:v>16</c:v>
                </c:pt>
              </c:numCache>
            </c:numRef>
          </c:val>
          <c:extLst>
            <c:ext xmlns:c16="http://schemas.microsoft.com/office/drawing/2014/chart" uri="{C3380CC4-5D6E-409C-BE32-E72D297353CC}">
              <c16:uniqueId val="{00000001-414A-47B5-AA8E-1BDA4026E70C}"/>
            </c:ext>
          </c:extLst>
        </c:ser>
        <c:dLbls>
          <c:showLegendKey val="0"/>
          <c:showVal val="1"/>
          <c:showCatName val="0"/>
          <c:showSerName val="0"/>
          <c:showPercent val="0"/>
          <c:showBubbleSize val="0"/>
        </c:dLbls>
        <c:gapWidth val="75"/>
        <c:axId val="115355136"/>
        <c:axId val="115262592"/>
      </c:barChart>
      <c:catAx>
        <c:axId val="115355136"/>
        <c:scaling>
          <c:orientation val="minMax"/>
        </c:scaling>
        <c:delete val="0"/>
        <c:axPos val="b"/>
        <c:numFmt formatCode="General" sourceLinked="0"/>
        <c:majorTickMark val="none"/>
        <c:minorTickMark val="none"/>
        <c:tickLblPos val="nextTo"/>
        <c:crossAx val="115262592"/>
        <c:crosses val="autoZero"/>
        <c:auto val="1"/>
        <c:lblAlgn val="ctr"/>
        <c:lblOffset val="100"/>
        <c:noMultiLvlLbl val="0"/>
      </c:catAx>
      <c:valAx>
        <c:axId val="115262592"/>
        <c:scaling>
          <c:orientation val="minMax"/>
        </c:scaling>
        <c:delete val="0"/>
        <c:axPos val="l"/>
        <c:numFmt formatCode="General" sourceLinked="1"/>
        <c:majorTickMark val="none"/>
        <c:minorTickMark val="none"/>
        <c:tickLblPos val="nextTo"/>
        <c:crossAx val="115355136"/>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2</c:v>
                </c:pt>
                <c:pt idx="1">
                  <c:v>1</c:v>
                </c:pt>
                <c:pt idx="2">
                  <c:v>1</c:v>
                </c:pt>
                <c:pt idx="3">
                  <c:v>0</c:v>
                </c:pt>
                <c:pt idx="4">
                  <c:v>4</c:v>
                </c:pt>
              </c:numCache>
            </c:numRef>
          </c:val>
          <c:extLst>
            <c:ext xmlns:c16="http://schemas.microsoft.com/office/drawing/2014/chart" uri="{C3380CC4-5D6E-409C-BE32-E72D297353CC}">
              <c16:uniqueId val="{00000000-419A-4410-AC55-A03EAB799077}"/>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6</c:v>
                </c:pt>
                <c:pt idx="1">
                  <c:v>5</c:v>
                </c:pt>
                <c:pt idx="2">
                  <c:v>5</c:v>
                </c:pt>
                <c:pt idx="3">
                  <c:v>0</c:v>
                </c:pt>
                <c:pt idx="4">
                  <c:v>16</c:v>
                </c:pt>
              </c:numCache>
            </c:numRef>
          </c:val>
          <c:extLst>
            <c:ext xmlns:c16="http://schemas.microsoft.com/office/drawing/2014/chart" uri="{C3380CC4-5D6E-409C-BE32-E72D297353CC}">
              <c16:uniqueId val="{00000001-419A-4410-AC55-A03EAB799077}"/>
            </c:ext>
          </c:extLst>
        </c:ser>
        <c:dLbls>
          <c:showLegendKey val="0"/>
          <c:showVal val="0"/>
          <c:showCatName val="0"/>
          <c:showSerName val="0"/>
          <c:showPercent val="0"/>
          <c:showBubbleSize val="0"/>
        </c:dLbls>
        <c:gapWidth val="150"/>
        <c:axId val="115561472"/>
        <c:axId val="115264896"/>
      </c:barChart>
      <c:catAx>
        <c:axId val="115561472"/>
        <c:scaling>
          <c:orientation val="minMax"/>
        </c:scaling>
        <c:delete val="0"/>
        <c:axPos val="b"/>
        <c:numFmt formatCode="General" sourceLinked="0"/>
        <c:majorTickMark val="out"/>
        <c:minorTickMark val="none"/>
        <c:tickLblPos val="nextTo"/>
        <c:crossAx val="115264896"/>
        <c:crosses val="autoZero"/>
        <c:auto val="1"/>
        <c:lblAlgn val="ctr"/>
        <c:lblOffset val="100"/>
        <c:noMultiLvlLbl val="0"/>
      </c:catAx>
      <c:valAx>
        <c:axId val="115264896"/>
        <c:scaling>
          <c:orientation val="minMax"/>
        </c:scaling>
        <c:delete val="0"/>
        <c:axPos val="l"/>
        <c:majorGridlines/>
        <c:numFmt formatCode="General" sourceLinked="1"/>
        <c:majorTickMark val="out"/>
        <c:minorTickMark val="none"/>
        <c:tickLblPos val="nextTo"/>
        <c:crossAx val="1155614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1</c:v>
                </c:pt>
                <c:pt idx="1">
                  <c:v>0</c:v>
                </c:pt>
                <c:pt idx="2">
                  <c:v>0</c:v>
                </c:pt>
                <c:pt idx="3">
                  <c:v>3</c:v>
                </c:pt>
                <c:pt idx="4">
                  <c:v>0</c:v>
                </c:pt>
                <c:pt idx="5">
                  <c:v>0</c:v>
                </c:pt>
              </c:numCache>
            </c:numRef>
          </c:val>
          <c:extLst>
            <c:ext xmlns:c16="http://schemas.microsoft.com/office/drawing/2014/chart" uri="{C3380CC4-5D6E-409C-BE32-E72D297353CC}">
              <c16:uniqueId val="{00000000-AB7C-49A3-A345-C283BD58F937}"/>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1</c:v>
                </c:pt>
                <c:pt idx="1">
                  <c:v>3</c:v>
                </c:pt>
                <c:pt idx="2">
                  <c:v>7</c:v>
                </c:pt>
                <c:pt idx="3">
                  <c:v>5</c:v>
                </c:pt>
                <c:pt idx="4">
                  <c:v>0</c:v>
                </c:pt>
                <c:pt idx="5">
                  <c:v>0</c:v>
                </c:pt>
              </c:numCache>
            </c:numRef>
          </c:val>
          <c:extLst>
            <c:ext xmlns:c16="http://schemas.microsoft.com/office/drawing/2014/chart" uri="{C3380CC4-5D6E-409C-BE32-E72D297353CC}">
              <c16:uniqueId val="{00000001-AB7C-49A3-A345-C283BD58F937}"/>
            </c:ext>
          </c:extLst>
        </c:ser>
        <c:dLbls>
          <c:showLegendKey val="0"/>
          <c:showVal val="0"/>
          <c:showCatName val="0"/>
          <c:showSerName val="0"/>
          <c:showPercent val="0"/>
          <c:showBubbleSize val="0"/>
        </c:dLbls>
        <c:gapWidth val="150"/>
        <c:axId val="115561984"/>
        <c:axId val="115267200"/>
      </c:barChart>
      <c:catAx>
        <c:axId val="115561984"/>
        <c:scaling>
          <c:orientation val="minMax"/>
        </c:scaling>
        <c:delete val="0"/>
        <c:axPos val="b"/>
        <c:numFmt formatCode="General" sourceLinked="0"/>
        <c:majorTickMark val="out"/>
        <c:minorTickMark val="none"/>
        <c:tickLblPos val="nextTo"/>
        <c:txPr>
          <a:bodyPr/>
          <a:lstStyle/>
          <a:p>
            <a:pPr>
              <a:defRPr sz="800"/>
            </a:pPr>
            <a:endParaRPr lang="es-ES"/>
          </a:p>
        </c:txPr>
        <c:crossAx val="115267200"/>
        <c:crosses val="autoZero"/>
        <c:auto val="1"/>
        <c:lblAlgn val="ctr"/>
        <c:lblOffset val="100"/>
        <c:noMultiLvlLbl val="0"/>
      </c:catAx>
      <c:valAx>
        <c:axId val="115267200"/>
        <c:scaling>
          <c:orientation val="minMax"/>
        </c:scaling>
        <c:delete val="0"/>
        <c:axPos val="l"/>
        <c:majorGridlines/>
        <c:numFmt formatCode="General" sourceLinked="1"/>
        <c:majorTickMark val="out"/>
        <c:minorTickMark val="none"/>
        <c:tickLblPos val="nextTo"/>
        <c:crossAx val="1155619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1</c:v>
                </c:pt>
                <c:pt idx="2">
                  <c:v>1</c:v>
                </c:pt>
                <c:pt idx="3">
                  <c:v>2</c:v>
                </c:pt>
                <c:pt idx="4">
                  <c:v>0</c:v>
                </c:pt>
                <c:pt idx="5">
                  <c:v>0</c:v>
                </c:pt>
                <c:pt idx="6">
                  <c:v>4</c:v>
                </c:pt>
              </c:numCache>
            </c:numRef>
          </c:val>
          <c:extLst>
            <c:ext xmlns:c16="http://schemas.microsoft.com/office/drawing/2014/chart" uri="{C3380CC4-5D6E-409C-BE32-E72D297353CC}">
              <c16:uniqueId val="{00000000-5547-4936-BA38-30969AF4DD44}"/>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1</c:v>
                </c:pt>
                <c:pt idx="2">
                  <c:v>13</c:v>
                </c:pt>
                <c:pt idx="3">
                  <c:v>2</c:v>
                </c:pt>
                <c:pt idx="4">
                  <c:v>0</c:v>
                </c:pt>
                <c:pt idx="5">
                  <c:v>0</c:v>
                </c:pt>
                <c:pt idx="6">
                  <c:v>16</c:v>
                </c:pt>
              </c:numCache>
            </c:numRef>
          </c:val>
          <c:extLst>
            <c:ext xmlns:c16="http://schemas.microsoft.com/office/drawing/2014/chart" uri="{C3380CC4-5D6E-409C-BE32-E72D297353CC}">
              <c16:uniqueId val="{00000001-5547-4936-BA38-30969AF4DD44}"/>
            </c:ext>
          </c:extLst>
        </c:ser>
        <c:dLbls>
          <c:showLegendKey val="0"/>
          <c:showVal val="0"/>
          <c:showCatName val="0"/>
          <c:showSerName val="0"/>
          <c:showPercent val="0"/>
          <c:showBubbleSize val="0"/>
        </c:dLbls>
        <c:gapWidth val="150"/>
        <c:axId val="115563008"/>
        <c:axId val="115679232"/>
      </c:barChart>
      <c:catAx>
        <c:axId val="115563008"/>
        <c:scaling>
          <c:orientation val="minMax"/>
        </c:scaling>
        <c:delete val="0"/>
        <c:axPos val="b"/>
        <c:numFmt formatCode="General" sourceLinked="0"/>
        <c:majorTickMark val="out"/>
        <c:minorTickMark val="none"/>
        <c:tickLblPos val="nextTo"/>
        <c:crossAx val="115679232"/>
        <c:crosses val="autoZero"/>
        <c:auto val="1"/>
        <c:lblAlgn val="ctr"/>
        <c:lblOffset val="100"/>
        <c:noMultiLvlLbl val="0"/>
      </c:catAx>
      <c:valAx>
        <c:axId val="115679232"/>
        <c:scaling>
          <c:orientation val="minMax"/>
        </c:scaling>
        <c:delete val="0"/>
        <c:axPos val="l"/>
        <c:majorGridlines/>
        <c:numFmt formatCode="General" sourceLinked="1"/>
        <c:majorTickMark val="out"/>
        <c:minorTickMark val="none"/>
        <c:tickLblPos val="nextTo"/>
        <c:crossAx val="1155630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1</c:v>
                </c:pt>
                <c:pt idx="1">
                  <c:v>1</c:v>
                </c:pt>
                <c:pt idx="2">
                  <c:v>2</c:v>
                </c:pt>
                <c:pt idx="3">
                  <c:v>0</c:v>
                </c:pt>
                <c:pt idx="4">
                  <c:v>0</c:v>
                </c:pt>
                <c:pt idx="5">
                  <c:v>0</c:v>
                </c:pt>
                <c:pt idx="6">
                  <c:v>0</c:v>
                </c:pt>
                <c:pt idx="7">
                  <c:v>0</c:v>
                </c:pt>
                <c:pt idx="8">
                  <c:v>4</c:v>
                </c:pt>
              </c:numCache>
            </c:numRef>
          </c:val>
          <c:extLst>
            <c:ext xmlns:c16="http://schemas.microsoft.com/office/drawing/2014/chart" uri="{C3380CC4-5D6E-409C-BE32-E72D297353CC}">
              <c16:uniqueId val="{00000000-02A8-48C4-9CD0-5B056A5D50C9}"/>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1</c:v>
                </c:pt>
                <c:pt idx="1">
                  <c:v>9</c:v>
                </c:pt>
                <c:pt idx="2">
                  <c:v>3</c:v>
                </c:pt>
                <c:pt idx="3">
                  <c:v>0</c:v>
                </c:pt>
                <c:pt idx="4">
                  <c:v>0</c:v>
                </c:pt>
                <c:pt idx="5">
                  <c:v>3</c:v>
                </c:pt>
                <c:pt idx="6">
                  <c:v>0</c:v>
                </c:pt>
                <c:pt idx="7">
                  <c:v>0</c:v>
                </c:pt>
                <c:pt idx="8">
                  <c:v>16</c:v>
                </c:pt>
              </c:numCache>
            </c:numRef>
          </c:val>
          <c:extLst>
            <c:ext xmlns:c16="http://schemas.microsoft.com/office/drawing/2014/chart" uri="{C3380CC4-5D6E-409C-BE32-E72D297353CC}">
              <c16:uniqueId val="{00000001-02A8-48C4-9CD0-5B056A5D50C9}"/>
            </c:ext>
          </c:extLst>
        </c:ser>
        <c:dLbls>
          <c:showLegendKey val="0"/>
          <c:showVal val="0"/>
          <c:showCatName val="0"/>
          <c:showSerName val="0"/>
          <c:showPercent val="0"/>
          <c:showBubbleSize val="0"/>
        </c:dLbls>
        <c:gapWidth val="150"/>
        <c:axId val="115564032"/>
        <c:axId val="115681536"/>
      </c:barChart>
      <c:catAx>
        <c:axId val="115564032"/>
        <c:scaling>
          <c:orientation val="minMax"/>
        </c:scaling>
        <c:delete val="0"/>
        <c:axPos val="b"/>
        <c:numFmt formatCode="General" sourceLinked="0"/>
        <c:majorTickMark val="out"/>
        <c:minorTickMark val="none"/>
        <c:tickLblPos val="nextTo"/>
        <c:crossAx val="115681536"/>
        <c:crosses val="autoZero"/>
        <c:auto val="1"/>
        <c:lblAlgn val="ctr"/>
        <c:lblOffset val="100"/>
        <c:noMultiLvlLbl val="0"/>
      </c:catAx>
      <c:valAx>
        <c:axId val="115681536"/>
        <c:scaling>
          <c:orientation val="minMax"/>
        </c:scaling>
        <c:delete val="0"/>
        <c:axPos val="l"/>
        <c:majorGridlines/>
        <c:numFmt formatCode="General" sourceLinked="1"/>
        <c:majorTickMark val="out"/>
        <c:minorTickMark val="none"/>
        <c:tickLblPos val="nextTo"/>
        <c:crossAx val="1155640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1</c:v>
                </c:pt>
                <c:pt idx="2">
                  <c:v>0</c:v>
                </c:pt>
                <c:pt idx="3">
                  <c:v>1</c:v>
                </c:pt>
                <c:pt idx="4">
                  <c:v>2</c:v>
                </c:pt>
                <c:pt idx="5">
                  <c:v>0</c:v>
                </c:pt>
                <c:pt idx="6">
                  <c:v>0</c:v>
                </c:pt>
                <c:pt idx="7">
                  <c:v>0</c:v>
                </c:pt>
                <c:pt idx="8">
                  <c:v>4</c:v>
                </c:pt>
              </c:numCache>
            </c:numRef>
          </c:val>
          <c:extLst>
            <c:ext xmlns:c16="http://schemas.microsoft.com/office/drawing/2014/chart" uri="{C3380CC4-5D6E-409C-BE32-E72D297353CC}">
              <c16:uniqueId val="{00000000-6121-4D52-ACE3-953B2219A99E}"/>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4</c:v>
                </c:pt>
                <c:pt idx="1">
                  <c:v>1</c:v>
                </c:pt>
                <c:pt idx="2">
                  <c:v>0</c:v>
                </c:pt>
                <c:pt idx="3">
                  <c:v>8</c:v>
                </c:pt>
                <c:pt idx="4">
                  <c:v>3</c:v>
                </c:pt>
                <c:pt idx="5">
                  <c:v>0</c:v>
                </c:pt>
                <c:pt idx="6">
                  <c:v>0</c:v>
                </c:pt>
                <c:pt idx="7">
                  <c:v>0</c:v>
                </c:pt>
                <c:pt idx="8">
                  <c:v>16</c:v>
                </c:pt>
              </c:numCache>
            </c:numRef>
          </c:val>
          <c:extLst>
            <c:ext xmlns:c16="http://schemas.microsoft.com/office/drawing/2014/chart" uri="{C3380CC4-5D6E-409C-BE32-E72D297353CC}">
              <c16:uniqueId val="{00000001-6121-4D52-ACE3-953B2219A99E}"/>
            </c:ext>
          </c:extLst>
        </c:ser>
        <c:dLbls>
          <c:showLegendKey val="0"/>
          <c:showVal val="0"/>
          <c:showCatName val="0"/>
          <c:showSerName val="0"/>
          <c:showPercent val="0"/>
          <c:showBubbleSize val="0"/>
        </c:dLbls>
        <c:gapWidth val="150"/>
        <c:axId val="115761664"/>
        <c:axId val="115683840"/>
      </c:barChart>
      <c:catAx>
        <c:axId val="115761664"/>
        <c:scaling>
          <c:orientation val="minMax"/>
        </c:scaling>
        <c:delete val="0"/>
        <c:axPos val="b"/>
        <c:numFmt formatCode="General" sourceLinked="0"/>
        <c:majorTickMark val="out"/>
        <c:minorTickMark val="none"/>
        <c:tickLblPos val="nextTo"/>
        <c:crossAx val="115683840"/>
        <c:crosses val="autoZero"/>
        <c:auto val="1"/>
        <c:lblAlgn val="ctr"/>
        <c:lblOffset val="100"/>
        <c:noMultiLvlLbl val="0"/>
      </c:catAx>
      <c:valAx>
        <c:axId val="115683840"/>
        <c:scaling>
          <c:orientation val="minMax"/>
        </c:scaling>
        <c:delete val="0"/>
        <c:axPos val="l"/>
        <c:majorGridlines/>
        <c:numFmt formatCode="General" sourceLinked="1"/>
        <c:majorTickMark val="out"/>
        <c:minorTickMark val="none"/>
        <c:tickLblPos val="nextTo"/>
        <c:crossAx val="1157616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JUN!$B$199</c:f>
              <c:strCache>
                <c:ptCount val="1"/>
                <c:pt idx="0">
                  <c:v>Hombre</c:v>
                </c:pt>
              </c:strCache>
            </c:strRef>
          </c:tx>
          <c:invertIfNegative val="0"/>
          <c:cat>
            <c:strRef>
              <c:f>JUN!$A$200:$A$203</c:f>
              <c:strCache>
                <c:ptCount val="4"/>
                <c:pt idx="0">
                  <c:v>Jalisco</c:v>
                </c:pt>
                <c:pt idx="1">
                  <c:v>Otros</c:v>
                </c:pt>
                <c:pt idx="2">
                  <c:v>No Especificado</c:v>
                </c:pt>
                <c:pt idx="3">
                  <c:v>Total</c:v>
                </c:pt>
              </c:strCache>
            </c:strRef>
          </c:cat>
          <c:val>
            <c:numRef>
              <c:f>JUN!$B$200:$B$203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0-50C2-459E-9D40-1EC7E7E013AA}"/>
            </c:ext>
          </c:extLst>
        </c:ser>
        <c:ser>
          <c:idx val="1"/>
          <c:order val="1"/>
          <c:tx>
            <c:strRef>
              <c:f>JUN!$C$199</c:f>
              <c:strCache>
                <c:ptCount val="1"/>
                <c:pt idx="0">
                  <c:v>Mujer</c:v>
                </c:pt>
              </c:strCache>
            </c:strRef>
          </c:tx>
          <c:invertIfNegative val="0"/>
          <c:cat>
            <c:strRef>
              <c:f>JUN!$A$200:$A$203</c:f>
              <c:strCache>
                <c:ptCount val="4"/>
                <c:pt idx="0">
                  <c:v>Jalisco</c:v>
                </c:pt>
                <c:pt idx="1">
                  <c:v>Otros</c:v>
                </c:pt>
                <c:pt idx="2">
                  <c:v>No Especificado</c:v>
                </c:pt>
                <c:pt idx="3">
                  <c:v>Total</c:v>
                </c:pt>
              </c:strCache>
            </c:strRef>
          </c:cat>
          <c:val>
            <c:numRef>
              <c:f>JUN!$C$200:$C$203</c:f>
              <c:numCache>
                <c:formatCode>General</c:formatCode>
                <c:ptCount val="4"/>
                <c:pt idx="0">
                  <c:v>16</c:v>
                </c:pt>
                <c:pt idx="1">
                  <c:v>0</c:v>
                </c:pt>
                <c:pt idx="2">
                  <c:v>0</c:v>
                </c:pt>
                <c:pt idx="3">
                  <c:v>16</c:v>
                </c:pt>
              </c:numCache>
            </c:numRef>
          </c:val>
          <c:extLst>
            <c:ext xmlns:c16="http://schemas.microsoft.com/office/drawing/2014/chart" uri="{C3380CC4-5D6E-409C-BE32-E72D297353CC}">
              <c16:uniqueId val="{00000001-50C2-459E-9D40-1EC7E7E013AA}"/>
            </c:ext>
          </c:extLst>
        </c:ser>
        <c:dLbls>
          <c:showLegendKey val="0"/>
          <c:showVal val="0"/>
          <c:showCatName val="0"/>
          <c:showSerName val="0"/>
          <c:showPercent val="0"/>
          <c:showBubbleSize val="0"/>
        </c:dLbls>
        <c:gapWidth val="150"/>
        <c:axId val="115762688"/>
        <c:axId val="115686144"/>
      </c:barChart>
      <c:catAx>
        <c:axId val="115762688"/>
        <c:scaling>
          <c:orientation val="minMax"/>
        </c:scaling>
        <c:delete val="0"/>
        <c:axPos val="b"/>
        <c:numFmt formatCode="General" sourceLinked="0"/>
        <c:majorTickMark val="out"/>
        <c:minorTickMark val="none"/>
        <c:tickLblPos val="nextTo"/>
        <c:crossAx val="115686144"/>
        <c:crosses val="autoZero"/>
        <c:auto val="1"/>
        <c:lblAlgn val="ctr"/>
        <c:lblOffset val="100"/>
        <c:noMultiLvlLbl val="0"/>
      </c:catAx>
      <c:valAx>
        <c:axId val="115686144"/>
        <c:scaling>
          <c:orientation val="minMax"/>
        </c:scaling>
        <c:delete val="0"/>
        <c:axPos val="l"/>
        <c:majorGridlines/>
        <c:numFmt formatCode="General" sourceLinked="1"/>
        <c:majorTickMark val="out"/>
        <c:minorTickMark val="none"/>
        <c:tickLblPos val="nextTo"/>
        <c:crossAx val="1157626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JUN!$B$227</c:f>
              <c:strCache>
                <c:ptCount val="1"/>
                <c:pt idx="0">
                  <c:v>Hombre</c:v>
                </c:pt>
              </c:strCache>
            </c:strRef>
          </c:tx>
          <c:invertIfNegative val="0"/>
          <c:cat>
            <c:strRef>
              <c:f>JUN!$A$228:$A$230</c:f>
              <c:strCache>
                <c:ptCount val="3"/>
                <c:pt idx="0">
                  <c:v>Sin Violencia</c:v>
                </c:pt>
                <c:pt idx="1">
                  <c:v>Con Violencia</c:v>
                </c:pt>
                <c:pt idx="2">
                  <c:v>Total</c:v>
                </c:pt>
              </c:strCache>
            </c:strRef>
          </c:cat>
          <c:val>
            <c:numRef>
              <c:f>JUN!$B$228:$B$230</c:f>
              <c:numCache>
                <c:formatCode>General</c:formatCode>
                <c:ptCount val="3"/>
                <c:pt idx="0">
                  <c:v>4</c:v>
                </c:pt>
                <c:pt idx="1">
                  <c:v>0</c:v>
                </c:pt>
                <c:pt idx="2">
                  <c:v>4</c:v>
                </c:pt>
              </c:numCache>
            </c:numRef>
          </c:val>
          <c:extLst>
            <c:ext xmlns:c16="http://schemas.microsoft.com/office/drawing/2014/chart" uri="{C3380CC4-5D6E-409C-BE32-E72D297353CC}">
              <c16:uniqueId val="{00000000-D5FD-42D2-BB95-B8FF82577B78}"/>
            </c:ext>
          </c:extLst>
        </c:ser>
        <c:ser>
          <c:idx val="1"/>
          <c:order val="1"/>
          <c:tx>
            <c:strRef>
              <c:f>JUN!$C$227</c:f>
              <c:strCache>
                <c:ptCount val="1"/>
                <c:pt idx="0">
                  <c:v>Mujer</c:v>
                </c:pt>
              </c:strCache>
            </c:strRef>
          </c:tx>
          <c:invertIfNegative val="0"/>
          <c:cat>
            <c:strRef>
              <c:f>JUN!$A$228:$A$230</c:f>
              <c:strCache>
                <c:ptCount val="3"/>
                <c:pt idx="0">
                  <c:v>Sin Violencia</c:v>
                </c:pt>
                <c:pt idx="1">
                  <c:v>Con Violencia</c:v>
                </c:pt>
                <c:pt idx="2">
                  <c:v>Total</c:v>
                </c:pt>
              </c:strCache>
            </c:strRef>
          </c:cat>
          <c:val>
            <c:numRef>
              <c:f>JUN!$C$228:$C$230</c:f>
              <c:numCache>
                <c:formatCode>General</c:formatCode>
                <c:ptCount val="3"/>
                <c:pt idx="0">
                  <c:v>4</c:v>
                </c:pt>
                <c:pt idx="1">
                  <c:v>12</c:v>
                </c:pt>
                <c:pt idx="2">
                  <c:v>16</c:v>
                </c:pt>
              </c:numCache>
            </c:numRef>
          </c:val>
          <c:extLst>
            <c:ext xmlns:c16="http://schemas.microsoft.com/office/drawing/2014/chart" uri="{C3380CC4-5D6E-409C-BE32-E72D297353CC}">
              <c16:uniqueId val="{00000001-D5FD-42D2-BB95-B8FF82577B78}"/>
            </c:ext>
          </c:extLst>
        </c:ser>
        <c:dLbls>
          <c:showLegendKey val="0"/>
          <c:showVal val="0"/>
          <c:showCatName val="0"/>
          <c:showSerName val="0"/>
          <c:showPercent val="0"/>
          <c:showBubbleSize val="0"/>
        </c:dLbls>
        <c:gapWidth val="150"/>
        <c:axId val="115763712"/>
        <c:axId val="115876992"/>
      </c:barChart>
      <c:catAx>
        <c:axId val="115763712"/>
        <c:scaling>
          <c:orientation val="minMax"/>
        </c:scaling>
        <c:delete val="0"/>
        <c:axPos val="b"/>
        <c:numFmt formatCode="General" sourceLinked="0"/>
        <c:majorTickMark val="out"/>
        <c:minorTickMark val="none"/>
        <c:tickLblPos val="nextTo"/>
        <c:crossAx val="115876992"/>
        <c:crosses val="autoZero"/>
        <c:auto val="1"/>
        <c:lblAlgn val="ctr"/>
        <c:lblOffset val="100"/>
        <c:noMultiLvlLbl val="0"/>
      </c:catAx>
      <c:valAx>
        <c:axId val="115876992"/>
        <c:scaling>
          <c:orientation val="minMax"/>
        </c:scaling>
        <c:delete val="0"/>
        <c:axPos val="l"/>
        <c:majorGridlines/>
        <c:numFmt formatCode="General" sourceLinked="1"/>
        <c:majorTickMark val="out"/>
        <c:minorTickMark val="none"/>
        <c:tickLblPos val="nextTo"/>
        <c:crossAx val="1157637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JUN!$B$250</c:f>
              <c:strCache>
                <c:ptCount val="1"/>
                <c:pt idx="0">
                  <c:v>Hombre</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FFF-4B44-A254-6E8142B282D6}"/>
            </c:ext>
          </c:extLst>
        </c:ser>
        <c:ser>
          <c:idx val="1"/>
          <c:order val="1"/>
          <c:tx>
            <c:strRef>
              <c:f>JUN!$C$250</c:f>
              <c:strCache>
                <c:ptCount val="1"/>
                <c:pt idx="0">
                  <c:v>Mujer</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JUN!$C$251:$C$255</c:f>
              <c:numCache>
                <c:formatCode>General</c:formatCode>
                <c:ptCount val="5"/>
                <c:pt idx="0">
                  <c:v>2</c:v>
                </c:pt>
                <c:pt idx="1">
                  <c:v>10</c:v>
                </c:pt>
                <c:pt idx="2">
                  <c:v>0</c:v>
                </c:pt>
                <c:pt idx="3">
                  <c:v>0</c:v>
                </c:pt>
                <c:pt idx="4">
                  <c:v>0</c:v>
                </c:pt>
              </c:numCache>
            </c:numRef>
          </c:val>
          <c:extLst>
            <c:ext xmlns:c16="http://schemas.microsoft.com/office/drawing/2014/chart" uri="{C3380CC4-5D6E-409C-BE32-E72D297353CC}">
              <c16:uniqueId val="{00000001-0FFF-4B44-A254-6E8142B282D6}"/>
            </c:ext>
          </c:extLst>
        </c:ser>
        <c:dLbls>
          <c:showLegendKey val="0"/>
          <c:showVal val="0"/>
          <c:showCatName val="0"/>
          <c:showSerName val="0"/>
          <c:showPercent val="0"/>
          <c:showBubbleSize val="0"/>
        </c:dLbls>
        <c:gapWidth val="150"/>
        <c:axId val="115764736"/>
        <c:axId val="115879296"/>
      </c:barChart>
      <c:catAx>
        <c:axId val="115764736"/>
        <c:scaling>
          <c:orientation val="minMax"/>
        </c:scaling>
        <c:delete val="0"/>
        <c:axPos val="b"/>
        <c:numFmt formatCode="General" sourceLinked="0"/>
        <c:majorTickMark val="out"/>
        <c:minorTickMark val="none"/>
        <c:tickLblPos val="nextTo"/>
        <c:crossAx val="115879296"/>
        <c:crosses val="autoZero"/>
        <c:auto val="1"/>
        <c:lblAlgn val="ctr"/>
        <c:lblOffset val="100"/>
        <c:noMultiLvlLbl val="0"/>
      </c:catAx>
      <c:valAx>
        <c:axId val="115879296"/>
        <c:scaling>
          <c:orientation val="minMax"/>
        </c:scaling>
        <c:delete val="0"/>
        <c:axPos val="l"/>
        <c:majorGridlines/>
        <c:numFmt formatCode="General" sourceLinked="1"/>
        <c:majorTickMark val="out"/>
        <c:minorTickMark val="none"/>
        <c:tickLblPos val="nextTo"/>
        <c:crossAx val="1157647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7A9-43C9-AB88-993D1E261141}"/>
            </c:ext>
          </c:extLst>
        </c:ser>
        <c:dLbls>
          <c:showLegendKey val="0"/>
          <c:showVal val="1"/>
          <c:showCatName val="0"/>
          <c:showSerName val="0"/>
          <c:showPercent val="0"/>
          <c:showBubbleSize val="0"/>
        </c:dLbls>
        <c:gapWidth val="150"/>
        <c:overlap val="100"/>
        <c:axId val="84651520"/>
        <c:axId val="103412800"/>
      </c:barChart>
      <c:catAx>
        <c:axId val="84651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412800"/>
        <c:crosses val="autoZero"/>
        <c:auto val="1"/>
        <c:lblAlgn val="ctr"/>
        <c:lblOffset val="100"/>
        <c:tickLblSkip val="1"/>
        <c:tickMarkSkip val="1"/>
        <c:noMultiLvlLbl val="0"/>
      </c:catAx>
      <c:valAx>
        <c:axId val="1034128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846515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JUN!$B$281</c:f>
              <c:strCache>
                <c:ptCount val="1"/>
                <c:pt idx="0">
                  <c:v>Hombre</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CFB-4348-AFCF-23C974B5D799}"/>
            </c:ext>
          </c:extLst>
        </c:ser>
        <c:ser>
          <c:idx val="1"/>
          <c:order val="1"/>
          <c:tx>
            <c:strRef>
              <c:f>JUN!$C$281</c:f>
              <c:strCache>
                <c:ptCount val="1"/>
                <c:pt idx="0">
                  <c:v>Mujer</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JUN!$C$282:$C$289</c:f>
              <c:numCache>
                <c:formatCode>General</c:formatCode>
                <c:ptCount val="8"/>
                <c:pt idx="0">
                  <c:v>12</c:v>
                </c:pt>
                <c:pt idx="1">
                  <c:v>0</c:v>
                </c:pt>
                <c:pt idx="2">
                  <c:v>0</c:v>
                </c:pt>
                <c:pt idx="3">
                  <c:v>0</c:v>
                </c:pt>
                <c:pt idx="4">
                  <c:v>0</c:v>
                </c:pt>
                <c:pt idx="5">
                  <c:v>0</c:v>
                </c:pt>
                <c:pt idx="6">
                  <c:v>0</c:v>
                </c:pt>
                <c:pt idx="7">
                  <c:v>12</c:v>
                </c:pt>
              </c:numCache>
            </c:numRef>
          </c:val>
          <c:extLst>
            <c:ext xmlns:c16="http://schemas.microsoft.com/office/drawing/2014/chart" uri="{C3380CC4-5D6E-409C-BE32-E72D297353CC}">
              <c16:uniqueId val="{00000001-ECFB-4348-AFCF-23C974B5D799}"/>
            </c:ext>
          </c:extLst>
        </c:ser>
        <c:dLbls>
          <c:showLegendKey val="0"/>
          <c:showVal val="0"/>
          <c:showCatName val="0"/>
          <c:showSerName val="0"/>
          <c:showPercent val="0"/>
          <c:showBubbleSize val="0"/>
        </c:dLbls>
        <c:gapWidth val="150"/>
        <c:axId val="117064192"/>
        <c:axId val="115881600"/>
      </c:barChart>
      <c:catAx>
        <c:axId val="117064192"/>
        <c:scaling>
          <c:orientation val="minMax"/>
        </c:scaling>
        <c:delete val="0"/>
        <c:axPos val="b"/>
        <c:numFmt formatCode="General" sourceLinked="0"/>
        <c:majorTickMark val="out"/>
        <c:minorTickMark val="none"/>
        <c:tickLblPos val="nextTo"/>
        <c:crossAx val="115881600"/>
        <c:crosses val="autoZero"/>
        <c:auto val="1"/>
        <c:lblAlgn val="ctr"/>
        <c:lblOffset val="100"/>
        <c:noMultiLvlLbl val="0"/>
      </c:catAx>
      <c:valAx>
        <c:axId val="115881600"/>
        <c:scaling>
          <c:orientation val="minMax"/>
        </c:scaling>
        <c:delete val="0"/>
        <c:axPos val="l"/>
        <c:majorGridlines/>
        <c:numFmt formatCode="General" sourceLinked="1"/>
        <c:majorTickMark val="out"/>
        <c:minorTickMark val="none"/>
        <c:tickLblPos val="nextTo"/>
        <c:crossAx val="1170641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117237248"/>
        <c:axId val="117147328"/>
      </c:barChart>
      <c:catAx>
        <c:axId val="1172372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7147328"/>
        <c:crosses val="autoZero"/>
        <c:auto val="1"/>
        <c:lblAlgn val="ctr"/>
        <c:lblOffset val="100"/>
        <c:tickLblSkip val="1"/>
        <c:tickMarkSkip val="1"/>
        <c:noMultiLvlLbl val="0"/>
      </c:catAx>
      <c:valAx>
        <c:axId val="117147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72372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117238272"/>
        <c:axId val="117149056"/>
      </c:barChart>
      <c:catAx>
        <c:axId val="117238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7149056"/>
        <c:crosses val="autoZero"/>
        <c:auto val="1"/>
        <c:lblAlgn val="ctr"/>
        <c:lblOffset val="100"/>
        <c:tickLblSkip val="1"/>
        <c:tickMarkSkip val="1"/>
        <c:noMultiLvlLbl val="0"/>
      </c:catAx>
      <c:valAx>
        <c:axId val="117149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7238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0</c:v>
                </c:pt>
                <c:pt idx="1">
                  <c:v>2</c:v>
                </c:pt>
                <c:pt idx="2">
                  <c:v>1</c:v>
                </c:pt>
                <c:pt idx="3">
                  <c:v>3</c:v>
                </c:pt>
              </c:numCache>
            </c:numRef>
          </c:val>
          <c:extLst>
            <c:ext xmlns:c16="http://schemas.microsoft.com/office/drawing/2014/chart" uri="{C3380CC4-5D6E-409C-BE32-E72D297353CC}">
              <c16:uniqueId val="{00000000-1A6C-4F55-8532-EB07AD475579}"/>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7</c:v>
                </c:pt>
                <c:pt idx="1">
                  <c:v>6</c:v>
                </c:pt>
                <c:pt idx="2">
                  <c:v>4</c:v>
                </c:pt>
                <c:pt idx="3">
                  <c:v>17</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117436928"/>
        <c:axId val="117150784"/>
      </c:barChart>
      <c:catAx>
        <c:axId val="117436928"/>
        <c:scaling>
          <c:orientation val="minMax"/>
        </c:scaling>
        <c:delete val="0"/>
        <c:axPos val="b"/>
        <c:numFmt formatCode="General" sourceLinked="0"/>
        <c:majorTickMark val="none"/>
        <c:minorTickMark val="none"/>
        <c:tickLblPos val="nextTo"/>
        <c:crossAx val="117150784"/>
        <c:crosses val="autoZero"/>
        <c:auto val="1"/>
        <c:lblAlgn val="ctr"/>
        <c:lblOffset val="100"/>
        <c:noMultiLvlLbl val="0"/>
      </c:catAx>
      <c:valAx>
        <c:axId val="117150784"/>
        <c:scaling>
          <c:orientation val="minMax"/>
        </c:scaling>
        <c:delete val="0"/>
        <c:axPos val="l"/>
        <c:numFmt formatCode="General" sourceLinked="1"/>
        <c:majorTickMark val="none"/>
        <c:minorTickMark val="none"/>
        <c:tickLblPos val="nextTo"/>
        <c:crossAx val="11743692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0</c:v>
                </c:pt>
                <c:pt idx="1">
                  <c:v>2</c:v>
                </c:pt>
                <c:pt idx="2">
                  <c:v>1</c:v>
                </c:pt>
                <c:pt idx="3">
                  <c:v>0</c:v>
                </c:pt>
                <c:pt idx="4">
                  <c:v>3</c:v>
                </c:pt>
              </c:numCache>
            </c:numRef>
          </c:val>
          <c:extLst>
            <c:ext xmlns:c16="http://schemas.microsoft.com/office/drawing/2014/chart" uri="{C3380CC4-5D6E-409C-BE32-E72D297353CC}">
              <c16:uniqueId val="{00000000-9886-45CD-8873-A269E9455871}"/>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7</c:v>
                </c:pt>
                <c:pt idx="1">
                  <c:v>6</c:v>
                </c:pt>
                <c:pt idx="2">
                  <c:v>4</c:v>
                </c:pt>
                <c:pt idx="3">
                  <c:v>0</c:v>
                </c:pt>
                <c:pt idx="4">
                  <c:v>17</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17438464"/>
        <c:axId val="117153088"/>
      </c:barChart>
      <c:catAx>
        <c:axId val="117438464"/>
        <c:scaling>
          <c:orientation val="minMax"/>
        </c:scaling>
        <c:delete val="0"/>
        <c:axPos val="b"/>
        <c:numFmt formatCode="General" sourceLinked="0"/>
        <c:majorTickMark val="out"/>
        <c:minorTickMark val="none"/>
        <c:tickLblPos val="nextTo"/>
        <c:crossAx val="117153088"/>
        <c:crosses val="autoZero"/>
        <c:auto val="1"/>
        <c:lblAlgn val="ctr"/>
        <c:lblOffset val="100"/>
        <c:noMultiLvlLbl val="0"/>
      </c:catAx>
      <c:valAx>
        <c:axId val="117153088"/>
        <c:scaling>
          <c:orientation val="minMax"/>
        </c:scaling>
        <c:delete val="0"/>
        <c:axPos val="l"/>
        <c:majorGridlines/>
        <c:numFmt formatCode="General" sourceLinked="1"/>
        <c:majorTickMark val="out"/>
        <c:minorTickMark val="none"/>
        <c:tickLblPos val="nextTo"/>
        <c:crossAx val="1174384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0-723B-4B84-B86C-A691E89750FB}"/>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1</c:v>
                </c:pt>
                <c:pt idx="2">
                  <c:v>3</c:v>
                </c:pt>
                <c:pt idx="3">
                  <c:v>1</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17440000"/>
        <c:axId val="117745344"/>
      </c:barChart>
      <c:catAx>
        <c:axId val="117440000"/>
        <c:scaling>
          <c:orientation val="minMax"/>
        </c:scaling>
        <c:delete val="0"/>
        <c:axPos val="b"/>
        <c:numFmt formatCode="General" sourceLinked="0"/>
        <c:majorTickMark val="out"/>
        <c:minorTickMark val="none"/>
        <c:tickLblPos val="nextTo"/>
        <c:txPr>
          <a:bodyPr/>
          <a:lstStyle/>
          <a:p>
            <a:pPr>
              <a:defRPr sz="800"/>
            </a:pPr>
            <a:endParaRPr lang="es-ES"/>
          </a:p>
        </c:txPr>
        <c:crossAx val="117745344"/>
        <c:crosses val="autoZero"/>
        <c:auto val="1"/>
        <c:lblAlgn val="ctr"/>
        <c:lblOffset val="100"/>
        <c:noMultiLvlLbl val="0"/>
      </c:catAx>
      <c:valAx>
        <c:axId val="117745344"/>
        <c:scaling>
          <c:orientation val="minMax"/>
        </c:scaling>
        <c:delete val="0"/>
        <c:axPos val="l"/>
        <c:majorGridlines/>
        <c:numFmt formatCode="General" sourceLinked="1"/>
        <c:majorTickMark val="out"/>
        <c:minorTickMark val="none"/>
        <c:tickLblPos val="nextTo"/>
        <c:crossAx val="1174400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1</c:v>
                </c:pt>
                <c:pt idx="2">
                  <c:v>0</c:v>
                </c:pt>
                <c:pt idx="3">
                  <c:v>0</c:v>
                </c:pt>
                <c:pt idx="4">
                  <c:v>0</c:v>
                </c:pt>
                <c:pt idx="5">
                  <c:v>0</c:v>
                </c:pt>
                <c:pt idx="6">
                  <c:v>1</c:v>
                </c:pt>
              </c:numCache>
            </c:numRef>
          </c:val>
          <c:extLst>
            <c:ext xmlns:c16="http://schemas.microsoft.com/office/drawing/2014/chart" uri="{C3380CC4-5D6E-409C-BE32-E72D297353CC}">
              <c16:uniqueId val="{00000000-87FF-472D-9A0E-DB5E46FC17B3}"/>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2</c:v>
                </c:pt>
                <c:pt idx="2">
                  <c:v>3</c:v>
                </c:pt>
                <c:pt idx="3">
                  <c:v>0</c:v>
                </c:pt>
                <c:pt idx="4">
                  <c:v>0</c:v>
                </c:pt>
                <c:pt idx="5">
                  <c:v>0</c:v>
                </c:pt>
                <c:pt idx="6">
                  <c:v>5</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117629440"/>
        <c:axId val="117747648"/>
      </c:barChart>
      <c:catAx>
        <c:axId val="117629440"/>
        <c:scaling>
          <c:orientation val="minMax"/>
        </c:scaling>
        <c:delete val="0"/>
        <c:axPos val="b"/>
        <c:numFmt formatCode="General" sourceLinked="0"/>
        <c:majorTickMark val="out"/>
        <c:minorTickMark val="none"/>
        <c:tickLblPos val="nextTo"/>
        <c:crossAx val="117747648"/>
        <c:crosses val="autoZero"/>
        <c:auto val="1"/>
        <c:lblAlgn val="ctr"/>
        <c:lblOffset val="100"/>
        <c:noMultiLvlLbl val="0"/>
      </c:catAx>
      <c:valAx>
        <c:axId val="117747648"/>
        <c:scaling>
          <c:orientation val="minMax"/>
        </c:scaling>
        <c:delete val="0"/>
        <c:axPos val="l"/>
        <c:majorGridlines/>
        <c:numFmt formatCode="General" sourceLinked="1"/>
        <c:majorTickMark val="out"/>
        <c:minorTickMark val="none"/>
        <c:tickLblPos val="nextTo"/>
        <c:crossAx val="1176294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0-0D85-40C6-9C9D-3D7007A578EF}"/>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0</c:v>
                </c:pt>
                <c:pt idx="1">
                  <c:v>0</c:v>
                </c:pt>
                <c:pt idx="2">
                  <c:v>2</c:v>
                </c:pt>
                <c:pt idx="3">
                  <c:v>0</c:v>
                </c:pt>
                <c:pt idx="4">
                  <c:v>0</c:v>
                </c:pt>
                <c:pt idx="5">
                  <c:v>3</c:v>
                </c:pt>
                <c:pt idx="6">
                  <c:v>0</c:v>
                </c:pt>
                <c:pt idx="7">
                  <c:v>0</c:v>
                </c:pt>
                <c:pt idx="8">
                  <c:v>5</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117630464"/>
        <c:axId val="117749952"/>
      </c:barChart>
      <c:catAx>
        <c:axId val="117630464"/>
        <c:scaling>
          <c:orientation val="minMax"/>
        </c:scaling>
        <c:delete val="0"/>
        <c:axPos val="b"/>
        <c:numFmt formatCode="General" sourceLinked="0"/>
        <c:majorTickMark val="out"/>
        <c:minorTickMark val="none"/>
        <c:tickLblPos val="nextTo"/>
        <c:crossAx val="117749952"/>
        <c:crosses val="autoZero"/>
        <c:auto val="1"/>
        <c:lblAlgn val="ctr"/>
        <c:lblOffset val="100"/>
        <c:noMultiLvlLbl val="0"/>
      </c:catAx>
      <c:valAx>
        <c:axId val="117749952"/>
        <c:scaling>
          <c:orientation val="minMax"/>
        </c:scaling>
        <c:delete val="0"/>
        <c:axPos val="l"/>
        <c:majorGridlines/>
        <c:numFmt formatCode="General" sourceLinked="1"/>
        <c:majorTickMark val="out"/>
        <c:minorTickMark val="none"/>
        <c:tickLblPos val="nextTo"/>
        <c:crossAx val="11763046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5D25-4CCF-A2FF-A13A46228DF6}"/>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2</c:v>
                </c:pt>
                <c:pt idx="1">
                  <c:v>0</c:v>
                </c:pt>
                <c:pt idx="2">
                  <c:v>0</c:v>
                </c:pt>
                <c:pt idx="3">
                  <c:v>2</c:v>
                </c:pt>
                <c:pt idx="4">
                  <c:v>1</c:v>
                </c:pt>
                <c:pt idx="5">
                  <c:v>0</c:v>
                </c:pt>
                <c:pt idx="6">
                  <c:v>0</c:v>
                </c:pt>
                <c:pt idx="7">
                  <c:v>0</c:v>
                </c:pt>
                <c:pt idx="8">
                  <c:v>5</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17631488"/>
        <c:axId val="117899840"/>
      </c:barChart>
      <c:catAx>
        <c:axId val="117631488"/>
        <c:scaling>
          <c:orientation val="minMax"/>
        </c:scaling>
        <c:delete val="0"/>
        <c:axPos val="b"/>
        <c:numFmt formatCode="General" sourceLinked="0"/>
        <c:majorTickMark val="out"/>
        <c:minorTickMark val="none"/>
        <c:tickLblPos val="nextTo"/>
        <c:crossAx val="117899840"/>
        <c:crosses val="autoZero"/>
        <c:auto val="1"/>
        <c:lblAlgn val="ctr"/>
        <c:lblOffset val="100"/>
        <c:noMultiLvlLbl val="0"/>
      </c:catAx>
      <c:valAx>
        <c:axId val="117899840"/>
        <c:scaling>
          <c:orientation val="minMax"/>
        </c:scaling>
        <c:delete val="0"/>
        <c:axPos val="l"/>
        <c:majorGridlines/>
        <c:numFmt formatCode="General" sourceLinked="1"/>
        <c:majorTickMark val="out"/>
        <c:minorTickMark val="none"/>
        <c:tickLblPos val="nextTo"/>
        <c:crossAx val="1176314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JUL!$B$199</c:f>
              <c:strCache>
                <c:ptCount val="1"/>
                <c:pt idx="0">
                  <c:v>Hombre</c:v>
                </c:pt>
              </c:strCache>
            </c:strRef>
          </c:tx>
          <c:invertIfNegative val="0"/>
          <c:cat>
            <c:strRef>
              <c:f>JUL!$A$200:$A$203</c:f>
              <c:strCache>
                <c:ptCount val="4"/>
                <c:pt idx="0">
                  <c:v>Jalisco</c:v>
                </c:pt>
                <c:pt idx="1">
                  <c:v>Otros</c:v>
                </c:pt>
                <c:pt idx="2">
                  <c:v>No Especificado</c:v>
                </c:pt>
                <c:pt idx="3">
                  <c:v>Total</c:v>
                </c:pt>
              </c:strCache>
            </c:strRef>
          </c:cat>
          <c:val>
            <c:numRef>
              <c:f>JUL!$B$200:$B$203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832-470E-A6E7-603E409C039D}"/>
            </c:ext>
          </c:extLst>
        </c:ser>
        <c:ser>
          <c:idx val="1"/>
          <c:order val="1"/>
          <c:tx>
            <c:strRef>
              <c:f>JUL!$C$199</c:f>
              <c:strCache>
                <c:ptCount val="1"/>
                <c:pt idx="0">
                  <c:v>Mujer</c:v>
                </c:pt>
              </c:strCache>
            </c:strRef>
          </c:tx>
          <c:invertIfNegative val="0"/>
          <c:cat>
            <c:strRef>
              <c:f>JUL!$A$200:$A$203</c:f>
              <c:strCache>
                <c:ptCount val="4"/>
                <c:pt idx="0">
                  <c:v>Jalisco</c:v>
                </c:pt>
                <c:pt idx="1">
                  <c:v>Otros</c:v>
                </c:pt>
                <c:pt idx="2">
                  <c:v>No Especificado</c:v>
                </c:pt>
                <c:pt idx="3">
                  <c:v>Total</c:v>
                </c:pt>
              </c:strCache>
            </c:strRef>
          </c:cat>
          <c:val>
            <c:numRef>
              <c:f>JUL!$C$200:$C$203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17632512"/>
        <c:axId val="117902144"/>
      </c:barChart>
      <c:catAx>
        <c:axId val="117632512"/>
        <c:scaling>
          <c:orientation val="minMax"/>
        </c:scaling>
        <c:delete val="0"/>
        <c:axPos val="b"/>
        <c:numFmt formatCode="General" sourceLinked="0"/>
        <c:majorTickMark val="out"/>
        <c:minorTickMark val="none"/>
        <c:tickLblPos val="nextTo"/>
        <c:crossAx val="117902144"/>
        <c:crosses val="autoZero"/>
        <c:auto val="1"/>
        <c:lblAlgn val="ctr"/>
        <c:lblOffset val="100"/>
        <c:noMultiLvlLbl val="0"/>
      </c:catAx>
      <c:valAx>
        <c:axId val="117902144"/>
        <c:scaling>
          <c:orientation val="minMax"/>
        </c:scaling>
        <c:delete val="0"/>
        <c:axPos val="l"/>
        <c:majorGridlines/>
        <c:numFmt formatCode="General" sourceLinked="1"/>
        <c:majorTickMark val="out"/>
        <c:minorTickMark val="none"/>
        <c:tickLblPos val="nextTo"/>
        <c:crossAx val="1176325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E9DB-444C-AAAD-C5A625169387}"/>
            </c:ext>
          </c:extLst>
        </c:ser>
        <c:dLbls>
          <c:showLegendKey val="0"/>
          <c:showVal val="1"/>
          <c:showCatName val="0"/>
          <c:showSerName val="0"/>
          <c:showPercent val="0"/>
          <c:showBubbleSize val="0"/>
        </c:dLbls>
        <c:gapWidth val="150"/>
        <c:overlap val="100"/>
        <c:axId val="103862784"/>
        <c:axId val="103414528"/>
      </c:barChart>
      <c:catAx>
        <c:axId val="1038627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414528"/>
        <c:crosses val="autoZero"/>
        <c:auto val="1"/>
        <c:lblAlgn val="ctr"/>
        <c:lblOffset val="100"/>
        <c:tickLblSkip val="1"/>
        <c:tickMarkSkip val="1"/>
        <c:noMultiLvlLbl val="0"/>
      </c:catAx>
      <c:valAx>
        <c:axId val="103414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38627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JUL!$B$227</c:f>
              <c:strCache>
                <c:ptCount val="1"/>
                <c:pt idx="0">
                  <c:v>Hombre</c:v>
                </c:pt>
              </c:strCache>
            </c:strRef>
          </c:tx>
          <c:invertIfNegative val="0"/>
          <c:cat>
            <c:strRef>
              <c:f>JUL!$A$228:$A$230</c:f>
              <c:strCache>
                <c:ptCount val="3"/>
                <c:pt idx="0">
                  <c:v>Sin Violencia</c:v>
                </c:pt>
                <c:pt idx="1">
                  <c:v>Con Violencia</c:v>
                </c:pt>
                <c:pt idx="2">
                  <c:v>Total</c:v>
                </c:pt>
              </c:strCache>
            </c:strRef>
          </c:cat>
          <c:val>
            <c:numRef>
              <c:f>JUL!$B$228:$B$230</c:f>
              <c:numCache>
                <c:formatCode>General</c:formatCode>
                <c:ptCount val="3"/>
                <c:pt idx="0">
                  <c:v>1</c:v>
                </c:pt>
                <c:pt idx="1">
                  <c:v>0</c:v>
                </c:pt>
                <c:pt idx="2">
                  <c:v>1</c:v>
                </c:pt>
              </c:numCache>
            </c:numRef>
          </c:val>
          <c:extLst>
            <c:ext xmlns:c16="http://schemas.microsoft.com/office/drawing/2014/chart" uri="{C3380CC4-5D6E-409C-BE32-E72D297353CC}">
              <c16:uniqueId val="{00000000-A731-456E-8D6A-C4ED4B5527DE}"/>
            </c:ext>
          </c:extLst>
        </c:ser>
        <c:ser>
          <c:idx val="1"/>
          <c:order val="1"/>
          <c:tx>
            <c:strRef>
              <c:f>JUL!$C$227</c:f>
              <c:strCache>
                <c:ptCount val="1"/>
                <c:pt idx="0">
                  <c:v>Mujer</c:v>
                </c:pt>
              </c:strCache>
            </c:strRef>
          </c:tx>
          <c:invertIfNegative val="0"/>
          <c:cat>
            <c:strRef>
              <c:f>JUL!$A$228:$A$230</c:f>
              <c:strCache>
                <c:ptCount val="3"/>
                <c:pt idx="0">
                  <c:v>Sin Violencia</c:v>
                </c:pt>
                <c:pt idx="1">
                  <c:v>Con Violencia</c:v>
                </c:pt>
                <c:pt idx="2">
                  <c:v>Total</c:v>
                </c:pt>
              </c:strCache>
            </c:strRef>
          </c:cat>
          <c:val>
            <c:numRef>
              <c:f>JUL!$C$228:$C$230</c:f>
              <c:numCache>
                <c:formatCode>General</c:formatCode>
                <c:ptCount val="3"/>
                <c:pt idx="0">
                  <c:v>1</c:v>
                </c:pt>
                <c:pt idx="1">
                  <c:v>4</c:v>
                </c:pt>
                <c:pt idx="2">
                  <c:v>5</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118014464"/>
        <c:axId val="117904448"/>
      </c:barChart>
      <c:catAx>
        <c:axId val="118014464"/>
        <c:scaling>
          <c:orientation val="minMax"/>
        </c:scaling>
        <c:delete val="0"/>
        <c:axPos val="b"/>
        <c:numFmt formatCode="General" sourceLinked="0"/>
        <c:majorTickMark val="out"/>
        <c:minorTickMark val="none"/>
        <c:tickLblPos val="nextTo"/>
        <c:crossAx val="117904448"/>
        <c:crosses val="autoZero"/>
        <c:auto val="1"/>
        <c:lblAlgn val="ctr"/>
        <c:lblOffset val="100"/>
        <c:noMultiLvlLbl val="0"/>
      </c:catAx>
      <c:valAx>
        <c:axId val="117904448"/>
        <c:scaling>
          <c:orientation val="minMax"/>
        </c:scaling>
        <c:delete val="0"/>
        <c:axPos val="l"/>
        <c:majorGridlines/>
        <c:numFmt formatCode="General" sourceLinked="1"/>
        <c:majorTickMark val="out"/>
        <c:minorTickMark val="none"/>
        <c:tickLblPos val="nextTo"/>
        <c:crossAx val="1180144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JUL!$B$250</c:f>
              <c:strCache>
                <c:ptCount val="1"/>
                <c:pt idx="0">
                  <c:v>Hombre</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JUL!$C$250</c:f>
              <c:strCache>
                <c:ptCount val="1"/>
                <c:pt idx="0">
                  <c:v>Mujer</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JUL!$C$251:$C$255</c:f>
              <c:numCache>
                <c:formatCode>General</c:formatCode>
                <c:ptCount val="5"/>
                <c:pt idx="0">
                  <c:v>1</c:v>
                </c:pt>
                <c:pt idx="1">
                  <c:v>1</c:v>
                </c:pt>
                <c:pt idx="2">
                  <c:v>2</c:v>
                </c:pt>
                <c:pt idx="3">
                  <c:v>0</c:v>
                </c:pt>
                <c:pt idx="4">
                  <c:v>0</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18015488"/>
        <c:axId val="117906752"/>
      </c:barChart>
      <c:catAx>
        <c:axId val="118015488"/>
        <c:scaling>
          <c:orientation val="minMax"/>
        </c:scaling>
        <c:delete val="0"/>
        <c:axPos val="b"/>
        <c:numFmt formatCode="General" sourceLinked="0"/>
        <c:majorTickMark val="out"/>
        <c:minorTickMark val="none"/>
        <c:tickLblPos val="nextTo"/>
        <c:crossAx val="117906752"/>
        <c:crosses val="autoZero"/>
        <c:auto val="1"/>
        <c:lblAlgn val="ctr"/>
        <c:lblOffset val="100"/>
        <c:noMultiLvlLbl val="0"/>
      </c:catAx>
      <c:valAx>
        <c:axId val="117906752"/>
        <c:scaling>
          <c:orientation val="minMax"/>
        </c:scaling>
        <c:delete val="0"/>
        <c:axPos val="l"/>
        <c:majorGridlines/>
        <c:numFmt formatCode="General" sourceLinked="1"/>
        <c:majorTickMark val="out"/>
        <c:minorTickMark val="none"/>
        <c:tickLblPos val="nextTo"/>
        <c:crossAx val="1180154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JUL!$B$281</c:f>
              <c:strCache>
                <c:ptCount val="1"/>
                <c:pt idx="0">
                  <c:v>Hombre</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JUL!$C$281</c:f>
              <c:strCache>
                <c:ptCount val="1"/>
                <c:pt idx="0">
                  <c:v>Mujer</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JUL!$C$282:$C$289</c:f>
              <c:numCache>
                <c:formatCode>General</c:formatCode>
                <c:ptCount val="8"/>
                <c:pt idx="0">
                  <c:v>4</c:v>
                </c:pt>
                <c:pt idx="1">
                  <c:v>0</c:v>
                </c:pt>
                <c:pt idx="2">
                  <c:v>0</c:v>
                </c:pt>
                <c:pt idx="3">
                  <c:v>0</c:v>
                </c:pt>
                <c:pt idx="4">
                  <c:v>0</c:v>
                </c:pt>
                <c:pt idx="5">
                  <c:v>0</c:v>
                </c:pt>
                <c:pt idx="6">
                  <c:v>0</c:v>
                </c:pt>
                <c:pt idx="7">
                  <c:v>4</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18016512"/>
        <c:axId val="118163136"/>
      </c:barChart>
      <c:catAx>
        <c:axId val="118016512"/>
        <c:scaling>
          <c:orientation val="minMax"/>
        </c:scaling>
        <c:delete val="0"/>
        <c:axPos val="b"/>
        <c:numFmt formatCode="General" sourceLinked="0"/>
        <c:majorTickMark val="out"/>
        <c:minorTickMark val="none"/>
        <c:tickLblPos val="nextTo"/>
        <c:crossAx val="118163136"/>
        <c:crosses val="autoZero"/>
        <c:auto val="1"/>
        <c:lblAlgn val="ctr"/>
        <c:lblOffset val="100"/>
        <c:noMultiLvlLbl val="0"/>
      </c:catAx>
      <c:valAx>
        <c:axId val="118163136"/>
        <c:scaling>
          <c:orientation val="minMax"/>
        </c:scaling>
        <c:delete val="0"/>
        <c:axPos val="l"/>
        <c:majorGridlines/>
        <c:numFmt formatCode="General" sourceLinked="1"/>
        <c:majorTickMark val="out"/>
        <c:minorTickMark val="none"/>
        <c:tickLblPos val="nextTo"/>
        <c:crossAx val="1180165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118601216"/>
        <c:axId val="118167168"/>
      </c:barChart>
      <c:catAx>
        <c:axId val="118601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8167168"/>
        <c:crosses val="autoZero"/>
        <c:auto val="1"/>
        <c:lblAlgn val="ctr"/>
        <c:lblOffset val="100"/>
        <c:tickLblSkip val="1"/>
        <c:tickMarkSkip val="1"/>
        <c:noMultiLvlLbl val="0"/>
      </c:catAx>
      <c:valAx>
        <c:axId val="118167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8601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118602240"/>
        <c:axId val="109584384"/>
      </c:barChart>
      <c:catAx>
        <c:axId val="118602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9584384"/>
        <c:crosses val="autoZero"/>
        <c:auto val="1"/>
        <c:lblAlgn val="ctr"/>
        <c:lblOffset val="100"/>
        <c:tickLblSkip val="1"/>
        <c:tickMarkSkip val="1"/>
        <c:noMultiLvlLbl val="0"/>
      </c:catAx>
      <c:valAx>
        <c:axId val="1095843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8602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1A6C-4F55-8532-EB07AD475579}"/>
            </c:ext>
          </c:extLst>
        </c:ser>
        <c:ser>
          <c:idx val="1"/>
          <c:order val="1"/>
          <c:tx>
            <c:strRef>
              <c:f>AGO!$C$8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5</c:v>
                </c:pt>
                <c:pt idx="1">
                  <c:v>5</c:v>
                </c:pt>
                <c:pt idx="2">
                  <c:v>7</c:v>
                </c:pt>
                <c:pt idx="3">
                  <c:v>17</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118936064"/>
        <c:axId val="118168896"/>
      </c:barChart>
      <c:catAx>
        <c:axId val="118936064"/>
        <c:scaling>
          <c:orientation val="minMax"/>
        </c:scaling>
        <c:delete val="0"/>
        <c:axPos val="b"/>
        <c:numFmt formatCode="General" sourceLinked="0"/>
        <c:majorTickMark val="none"/>
        <c:minorTickMark val="none"/>
        <c:tickLblPos val="nextTo"/>
        <c:crossAx val="118168896"/>
        <c:crosses val="autoZero"/>
        <c:auto val="1"/>
        <c:lblAlgn val="ctr"/>
        <c:lblOffset val="100"/>
        <c:noMultiLvlLbl val="0"/>
      </c:catAx>
      <c:valAx>
        <c:axId val="118168896"/>
        <c:scaling>
          <c:orientation val="minMax"/>
        </c:scaling>
        <c:delete val="0"/>
        <c:axPos val="l"/>
        <c:numFmt formatCode="General" sourceLinked="1"/>
        <c:majorTickMark val="none"/>
        <c:minorTickMark val="none"/>
        <c:tickLblPos val="nextTo"/>
        <c:crossAx val="118936064"/>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886-45CD-8873-A269E9455871}"/>
            </c:ext>
          </c:extLst>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5</c:v>
                </c:pt>
                <c:pt idx="1">
                  <c:v>5</c:v>
                </c:pt>
                <c:pt idx="2">
                  <c:v>7</c:v>
                </c:pt>
                <c:pt idx="3">
                  <c:v>0</c:v>
                </c:pt>
                <c:pt idx="4">
                  <c:v>17</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18937600"/>
        <c:axId val="109586688"/>
      </c:barChart>
      <c:catAx>
        <c:axId val="118937600"/>
        <c:scaling>
          <c:orientation val="minMax"/>
        </c:scaling>
        <c:delete val="0"/>
        <c:axPos val="b"/>
        <c:numFmt formatCode="General" sourceLinked="0"/>
        <c:majorTickMark val="out"/>
        <c:minorTickMark val="none"/>
        <c:tickLblPos val="nextTo"/>
        <c:crossAx val="109586688"/>
        <c:crosses val="autoZero"/>
        <c:auto val="1"/>
        <c:lblAlgn val="ctr"/>
        <c:lblOffset val="100"/>
        <c:noMultiLvlLbl val="0"/>
      </c:catAx>
      <c:valAx>
        <c:axId val="109586688"/>
        <c:scaling>
          <c:orientation val="minMax"/>
        </c:scaling>
        <c:delete val="0"/>
        <c:axPos val="l"/>
        <c:majorGridlines/>
        <c:numFmt formatCode="General" sourceLinked="1"/>
        <c:majorTickMark val="out"/>
        <c:minorTickMark val="none"/>
        <c:tickLblPos val="nextTo"/>
        <c:crossAx val="1189376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23B-4B84-B86C-A691E89750FB}"/>
            </c:ext>
          </c:extLst>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0</c:v>
                </c:pt>
                <c:pt idx="1">
                  <c:v>2</c:v>
                </c:pt>
                <c:pt idx="2">
                  <c:v>4</c:v>
                </c:pt>
                <c:pt idx="3">
                  <c:v>1</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18939136"/>
        <c:axId val="109588992"/>
      </c:barChart>
      <c:catAx>
        <c:axId val="118939136"/>
        <c:scaling>
          <c:orientation val="minMax"/>
        </c:scaling>
        <c:delete val="0"/>
        <c:axPos val="b"/>
        <c:numFmt formatCode="General" sourceLinked="0"/>
        <c:majorTickMark val="out"/>
        <c:minorTickMark val="none"/>
        <c:tickLblPos val="nextTo"/>
        <c:txPr>
          <a:bodyPr/>
          <a:lstStyle/>
          <a:p>
            <a:pPr>
              <a:defRPr sz="800"/>
            </a:pPr>
            <a:endParaRPr lang="es-ES"/>
          </a:p>
        </c:txPr>
        <c:crossAx val="109588992"/>
        <c:crosses val="autoZero"/>
        <c:auto val="1"/>
        <c:lblAlgn val="ctr"/>
        <c:lblOffset val="100"/>
        <c:noMultiLvlLbl val="0"/>
      </c:catAx>
      <c:valAx>
        <c:axId val="109588992"/>
        <c:scaling>
          <c:orientation val="minMax"/>
        </c:scaling>
        <c:delete val="0"/>
        <c:axPos val="l"/>
        <c:majorGridlines/>
        <c:numFmt formatCode="General" sourceLinked="1"/>
        <c:majorTickMark val="out"/>
        <c:minorTickMark val="none"/>
        <c:tickLblPos val="nextTo"/>
        <c:crossAx val="1189391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7FF-472D-9A0E-DB5E46FC17B3}"/>
            </c:ext>
          </c:extLst>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0</c:v>
                </c:pt>
                <c:pt idx="1">
                  <c:v>2</c:v>
                </c:pt>
                <c:pt idx="2">
                  <c:v>5</c:v>
                </c:pt>
                <c:pt idx="3">
                  <c:v>0</c:v>
                </c:pt>
                <c:pt idx="4">
                  <c:v>0</c:v>
                </c:pt>
                <c:pt idx="5">
                  <c:v>0</c:v>
                </c:pt>
                <c:pt idx="6">
                  <c:v>7</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118981120"/>
        <c:axId val="109591296"/>
      </c:barChart>
      <c:catAx>
        <c:axId val="118981120"/>
        <c:scaling>
          <c:orientation val="minMax"/>
        </c:scaling>
        <c:delete val="0"/>
        <c:axPos val="b"/>
        <c:numFmt formatCode="General" sourceLinked="0"/>
        <c:majorTickMark val="out"/>
        <c:minorTickMark val="none"/>
        <c:tickLblPos val="nextTo"/>
        <c:crossAx val="109591296"/>
        <c:crosses val="autoZero"/>
        <c:auto val="1"/>
        <c:lblAlgn val="ctr"/>
        <c:lblOffset val="100"/>
        <c:noMultiLvlLbl val="0"/>
      </c:catAx>
      <c:valAx>
        <c:axId val="109591296"/>
        <c:scaling>
          <c:orientation val="minMax"/>
        </c:scaling>
        <c:delete val="0"/>
        <c:axPos val="l"/>
        <c:majorGridlines/>
        <c:numFmt formatCode="General" sourceLinked="1"/>
        <c:majorTickMark val="out"/>
        <c:minorTickMark val="none"/>
        <c:tickLblPos val="nextTo"/>
        <c:crossAx val="1189811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D85-40C6-9C9D-3D7007A578EF}"/>
            </c:ext>
          </c:extLst>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0</c:v>
                </c:pt>
                <c:pt idx="1">
                  <c:v>3</c:v>
                </c:pt>
                <c:pt idx="2">
                  <c:v>1</c:v>
                </c:pt>
                <c:pt idx="3">
                  <c:v>0</c:v>
                </c:pt>
                <c:pt idx="4">
                  <c:v>0</c:v>
                </c:pt>
                <c:pt idx="5">
                  <c:v>3</c:v>
                </c:pt>
                <c:pt idx="6">
                  <c:v>0</c:v>
                </c:pt>
                <c:pt idx="7">
                  <c:v>0</c:v>
                </c:pt>
                <c:pt idx="8">
                  <c:v>7</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118982144"/>
        <c:axId val="118662272"/>
      </c:barChart>
      <c:catAx>
        <c:axId val="118982144"/>
        <c:scaling>
          <c:orientation val="minMax"/>
        </c:scaling>
        <c:delete val="0"/>
        <c:axPos val="b"/>
        <c:numFmt formatCode="General" sourceLinked="0"/>
        <c:majorTickMark val="out"/>
        <c:minorTickMark val="none"/>
        <c:tickLblPos val="nextTo"/>
        <c:crossAx val="118662272"/>
        <c:crosses val="autoZero"/>
        <c:auto val="1"/>
        <c:lblAlgn val="ctr"/>
        <c:lblOffset val="100"/>
        <c:noMultiLvlLbl val="0"/>
      </c:catAx>
      <c:valAx>
        <c:axId val="118662272"/>
        <c:scaling>
          <c:orientation val="minMax"/>
        </c:scaling>
        <c:delete val="0"/>
        <c:axPos val="l"/>
        <c:majorGridlines/>
        <c:numFmt formatCode="General" sourceLinked="1"/>
        <c:majorTickMark val="out"/>
        <c:minorTickMark val="none"/>
        <c:tickLblPos val="nextTo"/>
        <c:crossAx val="11898214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3CE-4326-BD42-CB64D51FC52A}"/>
            </c:ext>
          </c:extLst>
        </c:ser>
        <c:dLbls>
          <c:showLegendKey val="0"/>
          <c:showVal val="1"/>
          <c:showCatName val="0"/>
          <c:showSerName val="0"/>
          <c:showPercent val="0"/>
          <c:showBubbleSize val="0"/>
        </c:dLbls>
        <c:gapWidth val="150"/>
        <c:overlap val="100"/>
        <c:axId val="103865344"/>
        <c:axId val="103753408"/>
      </c:barChart>
      <c:catAx>
        <c:axId val="1038653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753408"/>
        <c:crosses val="autoZero"/>
        <c:auto val="1"/>
        <c:lblAlgn val="ctr"/>
        <c:lblOffset val="100"/>
        <c:tickLblSkip val="1"/>
        <c:tickMarkSkip val="1"/>
        <c:noMultiLvlLbl val="0"/>
      </c:catAx>
      <c:valAx>
        <c:axId val="103753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38653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D25-4CCF-A2FF-A13A46228DF6}"/>
            </c:ext>
          </c:extLst>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5</c:v>
                </c:pt>
                <c:pt idx="1">
                  <c:v>0</c:v>
                </c:pt>
                <c:pt idx="2">
                  <c:v>0</c:v>
                </c:pt>
                <c:pt idx="3">
                  <c:v>2</c:v>
                </c:pt>
                <c:pt idx="4">
                  <c:v>0</c:v>
                </c:pt>
                <c:pt idx="5">
                  <c:v>0</c:v>
                </c:pt>
                <c:pt idx="6">
                  <c:v>0</c:v>
                </c:pt>
                <c:pt idx="7">
                  <c:v>0</c:v>
                </c:pt>
                <c:pt idx="8">
                  <c:v>7</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18983168"/>
        <c:axId val="118664576"/>
      </c:barChart>
      <c:catAx>
        <c:axId val="118983168"/>
        <c:scaling>
          <c:orientation val="minMax"/>
        </c:scaling>
        <c:delete val="0"/>
        <c:axPos val="b"/>
        <c:numFmt formatCode="General" sourceLinked="0"/>
        <c:majorTickMark val="out"/>
        <c:minorTickMark val="none"/>
        <c:tickLblPos val="nextTo"/>
        <c:crossAx val="118664576"/>
        <c:crosses val="autoZero"/>
        <c:auto val="1"/>
        <c:lblAlgn val="ctr"/>
        <c:lblOffset val="100"/>
        <c:noMultiLvlLbl val="0"/>
      </c:catAx>
      <c:valAx>
        <c:axId val="118664576"/>
        <c:scaling>
          <c:orientation val="minMax"/>
        </c:scaling>
        <c:delete val="0"/>
        <c:axPos val="l"/>
        <c:majorGridlines/>
        <c:numFmt formatCode="General" sourceLinked="1"/>
        <c:majorTickMark val="out"/>
        <c:minorTickMark val="none"/>
        <c:tickLblPos val="nextTo"/>
        <c:crossAx val="118983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AGO!$B$199</c:f>
              <c:strCache>
                <c:ptCount val="1"/>
                <c:pt idx="0">
                  <c:v>Hombre</c:v>
                </c:pt>
              </c:strCache>
            </c:strRef>
          </c:tx>
          <c:invertIfNegative val="0"/>
          <c:cat>
            <c:strRef>
              <c:f>AGO!$A$200:$A$203</c:f>
              <c:strCache>
                <c:ptCount val="4"/>
                <c:pt idx="0">
                  <c:v>Jalisco</c:v>
                </c:pt>
                <c:pt idx="1">
                  <c:v>Otros</c:v>
                </c:pt>
                <c:pt idx="2">
                  <c:v>No Especificado</c:v>
                </c:pt>
                <c:pt idx="3">
                  <c:v>Total</c:v>
                </c:pt>
              </c:strCache>
            </c:strRef>
          </c:cat>
          <c:val>
            <c:numRef>
              <c:f>AGO!$B$200:$B$203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832-470E-A6E7-603E409C039D}"/>
            </c:ext>
          </c:extLst>
        </c:ser>
        <c:ser>
          <c:idx val="1"/>
          <c:order val="1"/>
          <c:tx>
            <c:strRef>
              <c:f>AGO!$C$199</c:f>
              <c:strCache>
                <c:ptCount val="1"/>
                <c:pt idx="0">
                  <c:v>Mujer</c:v>
                </c:pt>
              </c:strCache>
            </c:strRef>
          </c:tx>
          <c:invertIfNegative val="0"/>
          <c:cat>
            <c:strRef>
              <c:f>AGO!$A$200:$A$203</c:f>
              <c:strCache>
                <c:ptCount val="4"/>
                <c:pt idx="0">
                  <c:v>Jalisco</c:v>
                </c:pt>
                <c:pt idx="1">
                  <c:v>Otros</c:v>
                </c:pt>
                <c:pt idx="2">
                  <c:v>No Especificado</c:v>
                </c:pt>
                <c:pt idx="3">
                  <c:v>Total</c:v>
                </c:pt>
              </c:strCache>
            </c:strRef>
          </c:cat>
          <c:val>
            <c:numRef>
              <c:f>AGO!$C$200:$C$203</c:f>
              <c:numCache>
                <c:formatCode>General</c:formatCode>
                <c:ptCount val="4"/>
                <c:pt idx="0">
                  <c:v>7</c:v>
                </c:pt>
                <c:pt idx="1">
                  <c:v>0</c:v>
                </c:pt>
                <c:pt idx="2">
                  <c:v>0</c:v>
                </c:pt>
                <c:pt idx="3">
                  <c:v>7</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18984192"/>
        <c:axId val="118666880"/>
      </c:barChart>
      <c:catAx>
        <c:axId val="118984192"/>
        <c:scaling>
          <c:orientation val="minMax"/>
        </c:scaling>
        <c:delete val="0"/>
        <c:axPos val="b"/>
        <c:numFmt formatCode="General" sourceLinked="0"/>
        <c:majorTickMark val="out"/>
        <c:minorTickMark val="none"/>
        <c:tickLblPos val="nextTo"/>
        <c:crossAx val="118666880"/>
        <c:crosses val="autoZero"/>
        <c:auto val="1"/>
        <c:lblAlgn val="ctr"/>
        <c:lblOffset val="100"/>
        <c:noMultiLvlLbl val="0"/>
      </c:catAx>
      <c:valAx>
        <c:axId val="118666880"/>
        <c:scaling>
          <c:orientation val="minMax"/>
        </c:scaling>
        <c:delete val="0"/>
        <c:axPos val="l"/>
        <c:majorGridlines/>
        <c:numFmt formatCode="General" sourceLinked="1"/>
        <c:majorTickMark val="out"/>
        <c:minorTickMark val="none"/>
        <c:tickLblPos val="nextTo"/>
        <c:crossAx val="1189841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AGO!$B$227</c:f>
              <c:strCache>
                <c:ptCount val="1"/>
                <c:pt idx="0">
                  <c:v>Hombre</c:v>
                </c:pt>
              </c:strCache>
            </c:strRef>
          </c:tx>
          <c:invertIfNegative val="0"/>
          <c:cat>
            <c:strRef>
              <c:f>AGO!$A$228:$A$230</c:f>
              <c:strCache>
                <c:ptCount val="3"/>
                <c:pt idx="0">
                  <c:v>Sin Violencia</c:v>
                </c:pt>
                <c:pt idx="1">
                  <c:v>Con Violencia</c:v>
                </c:pt>
                <c:pt idx="2">
                  <c:v>Total</c:v>
                </c:pt>
              </c:strCache>
            </c:strRef>
          </c:cat>
          <c:val>
            <c:numRef>
              <c:f>AGO!$B$228:$B$230</c:f>
              <c:numCache>
                <c:formatCode>General</c:formatCode>
                <c:ptCount val="3"/>
                <c:pt idx="0">
                  <c:v>0</c:v>
                </c:pt>
                <c:pt idx="1">
                  <c:v>0</c:v>
                </c:pt>
                <c:pt idx="2">
                  <c:v>0</c:v>
                </c:pt>
              </c:numCache>
            </c:numRef>
          </c:val>
          <c:extLst>
            <c:ext xmlns:c16="http://schemas.microsoft.com/office/drawing/2014/chart" uri="{C3380CC4-5D6E-409C-BE32-E72D297353CC}">
              <c16:uniqueId val="{00000000-A731-456E-8D6A-C4ED4B5527DE}"/>
            </c:ext>
          </c:extLst>
        </c:ser>
        <c:ser>
          <c:idx val="1"/>
          <c:order val="1"/>
          <c:tx>
            <c:strRef>
              <c:f>AGO!$C$227</c:f>
              <c:strCache>
                <c:ptCount val="1"/>
                <c:pt idx="0">
                  <c:v>Mujer</c:v>
                </c:pt>
              </c:strCache>
            </c:strRef>
          </c:tx>
          <c:invertIfNegative val="0"/>
          <c:cat>
            <c:strRef>
              <c:f>AGO!$A$228:$A$230</c:f>
              <c:strCache>
                <c:ptCount val="3"/>
                <c:pt idx="0">
                  <c:v>Sin Violencia</c:v>
                </c:pt>
                <c:pt idx="1">
                  <c:v>Con Violencia</c:v>
                </c:pt>
                <c:pt idx="2">
                  <c:v>Total</c:v>
                </c:pt>
              </c:strCache>
            </c:strRef>
          </c:cat>
          <c:val>
            <c:numRef>
              <c:f>AGO!$C$228:$C$230</c:f>
              <c:numCache>
                <c:formatCode>General</c:formatCode>
                <c:ptCount val="3"/>
                <c:pt idx="0">
                  <c:v>2</c:v>
                </c:pt>
                <c:pt idx="1">
                  <c:v>5</c:v>
                </c:pt>
                <c:pt idx="2">
                  <c:v>7</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119321088"/>
        <c:axId val="119013376"/>
      </c:barChart>
      <c:catAx>
        <c:axId val="119321088"/>
        <c:scaling>
          <c:orientation val="minMax"/>
        </c:scaling>
        <c:delete val="0"/>
        <c:axPos val="b"/>
        <c:numFmt formatCode="General" sourceLinked="0"/>
        <c:majorTickMark val="out"/>
        <c:minorTickMark val="none"/>
        <c:tickLblPos val="nextTo"/>
        <c:crossAx val="119013376"/>
        <c:crosses val="autoZero"/>
        <c:auto val="1"/>
        <c:lblAlgn val="ctr"/>
        <c:lblOffset val="100"/>
        <c:noMultiLvlLbl val="0"/>
      </c:catAx>
      <c:valAx>
        <c:axId val="119013376"/>
        <c:scaling>
          <c:orientation val="minMax"/>
        </c:scaling>
        <c:delete val="0"/>
        <c:axPos val="l"/>
        <c:majorGridlines/>
        <c:numFmt formatCode="General" sourceLinked="1"/>
        <c:majorTickMark val="out"/>
        <c:minorTickMark val="none"/>
        <c:tickLblPos val="nextTo"/>
        <c:crossAx val="1193210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AGO!$B$250</c:f>
              <c:strCache>
                <c:ptCount val="1"/>
                <c:pt idx="0">
                  <c:v>Hombre</c:v>
                </c:pt>
              </c:strCache>
            </c:strRef>
          </c:tx>
          <c:invertIfNegative val="0"/>
          <c:cat>
            <c:strRef>
              <c:f>AGO!$A$251:$A$255</c:f>
              <c:strCache>
                <c:ptCount val="5"/>
                <c:pt idx="0">
                  <c:v>Física</c:v>
                </c:pt>
                <c:pt idx="1">
                  <c:v>Psicológica</c:v>
                </c:pt>
                <c:pt idx="2">
                  <c:v>Económica</c:v>
                </c:pt>
                <c:pt idx="3">
                  <c:v>Sexual</c:v>
                </c:pt>
                <c:pt idx="4">
                  <c:v>Patrimonial</c:v>
                </c:pt>
              </c:strCache>
            </c:strRef>
          </c:cat>
          <c:val>
            <c:numRef>
              <c:f>AGO!$B$251:$B$255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AGO!$C$250</c:f>
              <c:strCache>
                <c:ptCount val="1"/>
                <c:pt idx="0">
                  <c:v>Mujer</c:v>
                </c:pt>
              </c:strCache>
            </c:strRef>
          </c:tx>
          <c:invertIfNegative val="0"/>
          <c:cat>
            <c:strRef>
              <c:f>AGO!$A$251:$A$255</c:f>
              <c:strCache>
                <c:ptCount val="5"/>
                <c:pt idx="0">
                  <c:v>Física</c:v>
                </c:pt>
                <c:pt idx="1">
                  <c:v>Psicológica</c:v>
                </c:pt>
                <c:pt idx="2">
                  <c:v>Económica</c:v>
                </c:pt>
                <c:pt idx="3">
                  <c:v>Sexual</c:v>
                </c:pt>
                <c:pt idx="4">
                  <c:v>Patrimonial</c:v>
                </c:pt>
              </c:strCache>
            </c:strRef>
          </c:cat>
          <c:val>
            <c:numRef>
              <c:f>AGO!$C$251:$C$255</c:f>
              <c:numCache>
                <c:formatCode>General</c:formatCode>
                <c:ptCount val="5"/>
                <c:pt idx="0">
                  <c:v>2</c:v>
                </c:pt>
                <c:pt idx="1">
                  <c:v>2</c:v>
                </c:pt>
                <c:pt idx="2">
                  <c:v>1</c:v>
                </c:pt>
                <c:pt idx="3">
                  <c:v>0</c:v>
                </c:pt>
                <c:pt idx="4">
                  <c:v>0</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19322112"/>
        <c:axId val="119015680"/>
      </c:barChart>
      <c:catAx>
        <c:axId val="119322112"/>
        <c:scaling>
          <c:orientation val="minMax"/>
        </c:scaling>
        <c:delete val="0"/>
        <c:axPos val="b"/>
        <c:numFmt formatCode="General" sourceLinked="0"/>
        <c:majorTickMark val="out"/>
        <c:minorTickMark val="none"/>
        <c:tickLblPos val="nextTo"/>
        <c:crossAx val="119015680"/>
        <c:crosses val="autoZero"/>
        <c:auto val="1"/>
        <c:lblAlgn val="ctr"/>
        <c:lblOffset val="100"/>
        <c:noMultiLvlLbl val="0"/>
      </c:catAx>
      <c:valAx>
        <c:axId val="119015680"/>
        <c:scaling>
          <c:orientation val="minMax"/>
        </c:scaling>
        <c:delete val="0"/>
        <c:axPos val="l"/>
        <c:majorGridlines/>
        <c:numFmt formatCode="General" sourceLinked="1"/>
        <c:majorTickMark val="out"/>
        <c:minorTickMark val="none"/>
        <c:tickLblPos val="nextTo"/>
        <c:crossAx val="1193221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AGO!$B$281</c:f>
              <c:strCache>
                <c:ptCount val="1"/>
                <c:pt idx="0">
                  <c:v>Hombre</c:v>
                </c:pt>
              </c:strCache>
            </c:strRef>
          </c:tx>
          <c:invertIfNegative val="0"/>
          <c:cat>
            <c:strRef>
              <c:f>AGO!$A$282:$A$289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AGO!$C$281</c:f>
              <c:strCache>
                <c:ptCount val="1"/>
                <c:pt idx="0">
                  <c:v>Mujer</c:v>
                </c:pt>
              </c:strCache>
            </c:strRef>
          </c:tx>
          <c:invertIfNegative val="0"/>
          <c:cat>
            <c:strRef>
              <c:f>AGO!$A$282:$A$289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AGO!$C$282:$C$289</c:f>
              <c:numCache>
                <c:formatCode>General</c:formatCode>
                <c:ptCount val="8"/>
                <c:pt idx="0">
                  <c:v>5</c:v>
                </c:pt>
                <c:pt idx="1">
                  <c:v>0</c:v>
                </c:pt>
                <c:pt idx="2">
                  <c:v>0</c:v>
                </c:pt>
                <c:pt idx="3">
                  <c:v>0</c:v>
                </c:pt>
                <c:pt idx="4">
                  <c:v>0</c:v>
                </c:pt>
                <c:pt idx="5">
                  <c:v>0</c:v>
                </c:pt>
                <c:pt idx="6">
                  <c:v>0</c:v>
                </c:pt>
                <c:pt idx="7">
                  <c:v>5</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19323136"/>
        <c:axId val="119017984"/>
      </c:barChart>
      <c:catAx>
        <c:axId val="119323136"/>
        <c:scaling>
          <c:orientation val="minMax"/>
        </c:scaling>
        <c:delete val="0"/>
        <c:axPos val="b"/>
        <c:numFmt formatCode="General" sourceLinked="0"/>
        <c:majorTickMark val="out"/>
        <c:minorTickMark val="none"/>
        <c:tickLblPos val="nextTo"/>
        <c:crossAx val="119017984"/>
        <c:crosses val="autoZero"/>
        <c:auto val="1"/>
        <c:lblAlgn val="ctr"/>
        <c:lblOffset val="100"/>
        <c:noMultiLvlLbl val="0"/>
      </c:catAx>
      <c:valAx>
        <c:axId val="119017984"/>
        <c:scaling>
          <c:orientation val="minMax"/>
        </c:scaling>
        <c:delete val="0"/>
        <c:axPos val="l"/>
        <c:majorGridlines/>
        <c:numFmt formatCode="General" sourceLinked="1"/>
        <c:majorTickMark val="out"/>
        <c:minorTickMark val="none"/>
        <c:tickLblPos val="nextTo"/>
        <c:crossAx val="1193231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119184384"/>
        <c:axId val="119210560"/>
      </c:barChart>
      <c:catAx>
        <c:axId val="119184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9210560"/>
        <c:crosses val="autoZero"/>
        <c:auto val="1"/>
        <c:lblAlgn val="ctr"/>
        <c:lblOffset val="100"/>
        <c:tickLblSkip val="1"/>
        <c:tickMarkSkip val="1"/>
        <c:noMultiLvlLbl val="0"/>
      </c:catAx>
      <c:valAx>
        <c:axId val="119210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9184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118353920"/>
        <c:axId val="119212288"/>
      </c:barChart>
      <c:catAx>
        <c:axId val="118353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19212288"/>
        <c:crosses val="autoZero"/>
        <c:auto val="1"/>
        <c:lblAlgn val="ctr"/>
        <c:lblOffset val="100"/>
        <c:tickLblSkip val="1"/>
        <c:tickMarkSkip val="1"/>
        <c:noMultiLvlLbl val="0"/>
      </c:catAx>
      <c:valAx>
        <c:axId val="119212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8353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0-1A6C-4F55-8532-EB07AD475579}"/>
            </c:ext>
          </c:extLst>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6</c:v>
                </c:pt>
                <c:pt idx="1">
                  <c:v>10</c:v>
                </c:pt>
                <c:pt idx="2">
                  <c:v>10</c:v>
                </c:pt>
                <c:pt idx="3">
                  <c:v>26</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118355968"/>
        <c:axId val="119214016"/>
      </c:barChart>
      <c:catAx>
        <c:axId val="118355968"/>
        <c:scaling>
          <c:orientation val="minMax"/>
        </c:scaling>
        <c:delete val="0"/>
        <c:axPos val="b"/>
        <c:numFmt formatCode="General" sourceLinked="0"/>
        <c:majorTickMark val="none"/>
        <c:minorTickMark val="none"/>
        <c:tickLblPos val="nextTo"/>
        <c:crossAx val="119214016"/>
        <c:crosses val="autoZero"/>
        <c:auto val="1"/>
        <c:lblAlgn val="ctr"/>
        <c:lblOffset val="100"/>
        <c:noMultiLvlLbl val="0"/>
      </c:catAx>
      <c:valAx>
        <c:axId val="119214016"/>
        <c:scaling>
          <c:orientation val="minMax"/>
        </c:scaling>
        <c:delete val="0"/>
        <c:axPos val="l"/>
        <c:numFmt formatCode="General" sourceLinked="1"/>
        <c:majorTickMark val="none"/>
        <c:minorTickMark val="none"/>
        <c:tickLblPos val="nextTo"/>
        <c:crossAx val="11835596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3</c:v>
                </c:pt>
                <c:pt idx="1">
                  <c:v>0</c:v>
                </c:pt>
                <c:pt idx="2">
                  <c:v>0</c:v>
                </c:pt>
                <c:pt idx="3">
                  <c:v>0</c:v>
                </c:pt>
                <c:pt idx="4">
                  <c:v>3</c:v>
                </c:pt>
              </c:numCache>
            </c:numRef>
          </c:val>
          <c:extLst>
            <c:ext xmlns:c16="http://schemas.microsoft.com/office/drawing/2014/chart" uri="{C3380CC4-5D6E-409C-BE32-E72D297353CC}">
              <c16:uniqueId val="{00000000-9886-45CD-8873-A269E9455871}"/>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6</c:v>
                </c:pt>
                <c:pt idx="1">
                  <c:v>10</c:v>
                </c:pt>
                <c:pt idx="2">
                  <c:v>10</c:v>
                </c:pt>
                <c:pt idx="3">
                  <c:v>0</c:v>
                </c:pt>
                <c:pt idx="4">
                  <c:v>26</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18357504"/>
        <c:axId val="119216320"/>
      </c:barChart>
      <c:catAx>
        <c:axId val="118357504"/>
        <c:scaling>
          <c:orientation val="minMax"/>
        </c:scaling>
        <c:delete val="0"/>
        <c:axPos val="b"/>
        <c:numFmt formatCode="General" sourceLinked="0"/>
        <c:majorTickMark val="out"/>
        <c:minorTickMark val="none"/>
        <c:tickLblPos val="nextTo"/>
        <c:crossAx val="119216320"/>
        <c:crosses val="autoZero"/>
        <c:auto val="1"/>
        <c:lblAlgn val="ctr"/>
        <c:lblOffset val="100"/>
        <c:noMultiLvlLbl val="0"/>
      </c:catAx>
      <c:valAx>
        <c:axId val="119216320"/>
        <c:scaling>
          <c:orientation val="minMax"/>
        </c:scaling>
        <c:delete val="0"/>
        <c:axPos val="l"/>
        <c:majorGridlines/>
        <c:numFmt formatCode="General" sourceLinked="1"/>
        <c:majorTickMark val="out"/>
        <c:minorTickMark val="none"/>
        <c:tickLblPos val="nextTo"/>
        <c:crossAx val="1183575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23B-4B84-B86C-A691E89750FB}"/>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1</c:v>
                </c:pt>
                <c:pt idx="1">
                  <c:v>3</c:v>
                </c:pt>
                <c:pt idx="2">
                  <c:v>6</c:v>
                </c:pt>
                <c:pt idx="3">
                  <c:v>0</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18534656"/>
        <c:axId val="118391360"/>
      </c:barChart>
      <c:catAx>
        <c:axId val="118534656"/>
        <c:scaling>
          <c:orientation val="minMax"/>
        </c:scaling>
        <c:delete val="0"/>
        <c:axPos val="b"/>
        <c:numFmt formatCode="General" sourceLinked="0"/>
        <c:majorTickMark val="out"/>
        <c:minorTickMark val="none"/>
        <c:tickLblPos val="nextTo"/>
        <c:txPr>
          <a:bodyPr/>
          <a:lstStyle/>
          <a:p>
            <a:pPr>
              <a:defRPr sz="800"/>
            </a:pPr>
            <a:endParaRPr lang="es-ES"/>
          </a:p>
        </c:txPr>
        <c:crossAx val="118391360"/>
        <c:crosses val="autoZero"/>
        <c:auto val="1"/>
        <c:lblAlgn val="ctr"/>
        <c:lblOffset val="100"/>
        <c:noMultiLvlLbl val="0"/>
      </c:catAx>
      <c:valAx>
        <c:axId val="118391360"/>
        <c:scaling>
          <c:orientation val="minMax"/>
        </c:scaling>
        <c:delete val="0"/>
        <c:axPos val="l"/>
        <c:majorGridlines/>
        <c:numFmt formatCode="General" sourceLinked="1"/>
        <c:majorTickMark val="out"/>
        <c:minorTickMark val="none"/>
        <c:tickLblPos val="nextTo"/>
        <c:crossAx val="1185346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C3B-46D3-AB02-14532F334BF0}"/>
            </c:ext>
          </c:extLst>
        </c:ser>
        <c:dLbls>
          <c:showLegendKey val="0"/>
          <c:showVal val="1"/>
          <c:showCatName val="0"/>
          <c:showSerName val="0"/>
          <c:showPercent val="0"/>
          <c:showBubbleSize val="0"/>
        </c:dLbls>
        <c:gapWidth val="150"/>
        <c:overlap val="100"/>
        <c:axId val="104481280"/>
        <c:axId val="103755136"/>
      </c:barChart>
      <c:catAx>
        <c:axId val="104481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755136"/>
        <c:crosses val="autoZero"/>
        <c:auto val="1"/>
        <c:lblAlgn val="ctr"/>
        <c:lblOffset val="100"/>
        <c:tickLblSkip val="1"/>
        <c:tickMarkSkip val="1"/>
        <c:noMultiLvlLbl val="0"/>
      </c:catAx>
      <c:valAx>
        <c:axId val="103755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44812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7FF-472D-9A0E-DB5E46FC17B3}"/>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2</c:v>
                </c:pt>
                <c:pt idx="2">
                  <c:v>8</c:v>
                </c:pt>
                <c:pt idx="3">
                  <c:v>0</c:v>
                </c:pt>
                <c:pt idx="4">
                  <c:v>0</c:v>
                </c:pt>
                <c:pt idx="5">
                  <c:v>0</c:v>
                </c:pt>
                <c:pt idx="6">
                  <c:v>10</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118535680"/>
        <c:axId val="118393664"/>
      </c:barChart>
      <c:catAx>
        <c:axId val="118535680"/>
        <c:scaling>
          <c:orientation val="minMax"/>
        </c:scaling>
        <c:delete val="0"/>
        <c:axPos val="b"/>
        <c:numFmt formatCode="General" sourceLinked="0"/>
        <c:majorTickMark val="out"/>
        <c:minorTickMark val="none"/>
        <c:tickLblPos val="nextTo"/>
        <c:crossAx val="118393664"/>
        <c:crosses val="autoZero"/>
        <c:auto val="1"/>
        <c:lblAlgn val="ctr"/>
        <c:lblOffset val="100"/>
        <c:noMultiLvlLbl val="0"/>
      </c:catAx>
      <c:valAx>
        <c:axId val="118393664"/>
        <c:scaling>
          <c:orientation val="minMax"/>
        </c:scaling>
        <c:delete val="0"/>
        <c:axPos val="l"/>
        <c:majorGridlines/>
        <c:numFmt formatCode="General" sourceLinked="1"/>
        <c:majorTickMark val="out"/>
        <c:minorTickMark val="none"/>
        <c:tickLblPos val="nextTo"/>
        <c:crossAx val="1185356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D85-40C6-9C9D-3D7007A578EF}"/>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5</c:v>
                </c:pt>
                <c:pt idx="1">
                  <c:v>4</c:v>
                </c:pt>
                <c:pt idx="2">
                  <c:v>0</c:v>
                </c:pt>
                <c:pt idx="3">
                  <c:v>0</c:v>
                </c:pt>
                <c:pt idx="4">
                  <c:v>0</c:v>
                </c:pt>
                <c:pt idx="5">
                  <c:v>1</c:v>
                </c:pt>
                <c:pt idx="6">
                  <c:v>0</c:v>
                </c:pt>
                <c:pt idx="7">
                  <c:v>0</c:v>
                </c:pt>
                <c:pt idx="8">
                  <c:v>10</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118536704"/>
        <c:axId val="118395968"/>
      </c:barChart>
      <c:catAx>
        <c:axId val="118536704"/>
        <c:scaling>
          <c:orientation val="minMax"/>
        </c:scaling>
        <c:delete val="0"/>
        <c:axPos val="b"/>
        <c:numFmt formatCode="General" sourceLinked="0"/>
        <c:majorTickMark val="out"/>
        <c:minorTickMark val="none"/>
        <c:tickLblPos val="nextTo"/>
        <c:crossAx val="118395968"/>
        <c:crosses val="autoZero"/>
        <c:auto val="1"/>
        <c:lblAlgn val="ctr"/>
        <c:lblOffset val="100"/>
        <c:noMultiLvlLbl val="0"/>
      </c:catAx>
      <c:valAx>
        <c:axId val="118395968"/>
        <c:scaling>
          <c:orientation val="minMax"/>
        </c:scaling>
        <c:delete val="0"/>
        <c:axPos val="l"/>
        <c:majorGridlines/>
        <c:numFmt formatCode="General" sourceLinked="1"/>
        <c:majorTickMark val="out"/>
        <c:minorTickMark val="none"/>
        <c:tickLblPos val="nextTo"/>
        <c:crossAx val="11853670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D25-4CCF-A2FF-A13A46228DF6}"/>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4</c:v>
                </c:pt>
                <c:pt idx="1">
                  <c:v>1</c:v>
                </c:pt>
                <c:pt idx="2">
                  <c:v>0</c:v>
                </c:pt>
                <c:pt idx="3">
                  <c:v>4</c:v>
                </c:pt>
                <c:pt idx="4">
                  <c:v>0</c:v>
                </c:pt>
                <c:pt idx="5">
                  <c:v>0</c:v>
                </c:pt>
                <c:pt idx="6">
                  <c:v>1</c:v>
                </c:pt>
                <c:pt idx="7">
                  <c:v>0</c:v>
                </c:pt>
                <c:pt idx="8">
                  <c:v>10</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18537728"/>
        <c:axId val="118398272"/>
      </c:barChart>
      <c:catAx>
        <c:axId val="118537728"/>
        <c:scaling>
          <c:orientation val="minMax"/>
        </c:scaling>
        <c:delete val="0"/>
        <c:axPos val="b"/>
        <c:numFmt formatCode="General" sourceLinked="0"/>
        <c:majorTickMark val="out"/>
        <c:minorTickMark val="none"/>
        <c:tickLblPos val="nextTo"/>
        <c:crossAx val="118398272"/>
        <c:crosses val="autoZero"/>
        <c:auto val="1"/>
        <c:lblAlgn val="ctr"/>
        <c:lblOffset val="100"/>
        <c:noMultiLvlLbl val="0"/>
      </c:catAx>
      <c:valAx>
        <c:axId val="118398272"/>
        <c:scaling>
          <c:orientation val="minMax"/>
        </c:scaling>
        <c:delete val="0"/>
        <c:axPos val="l"/>
        <c:majorGridlines/>
        <c:numFmt formatCode="General" sourceLinked="1"/>
        <c:majorTickMark val="out"/>
        <c:minorTickMark val="none"/>
        <c:tickLblPos val="nextTo"/>
        <c:crossAx val="1185377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SEP!$B$199</c:f>
              <c:strCache>
                <c:ptCount val="1"/>
                <c:pt idx="0">
                  <c:v>Hombre</c:v>
                </c:pt>
              </c:strCache>
            </c:strRef>
          </c:tx>
          <c:invertIfNegative val="0"/>
          <c:cat>
            <c:strRef>
              <c:f>SEP!$A$200:$A$203</c:f>
              <c:strCache>
                <c:ptCount val="4"/>
                <c:pt idx="0">
                  <c:v>Jalisco</c:v>
                </c:pt>
                <c:pt idx="1">
                  <c:v>Otros</c:v>
                </c:pt>
                <c:pt idx="2">
                  <c:v>No Especificado</c:v>
                </c:pt>
                <c:pt idx="3">
                  <c:v>Total</c:v>
                </c:pt>
              </c:strCache>
            </c:strRef>
          </c:cat>
          <c:val>
            <c:numRef>
              <c:f>SEP!$B$200:$B$203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832-470E-A6E7-603E409C039D}"/>
            </c:ext>
          </c:extLst>
        </c:ser>
        <c:ser>
          <c:idx val="1"/>
          <c:order val="1"/>
          <c:tx>
            <c:strRef>
              <c:f>SEP!$C$199</c:f>
              <c:strCache>
                <c:ptCount val="1"/>
                <c:pt idx="0">
                  <c:v>Mujer</c:v>
                </c:pt>
              </c:strCache>
            </c:strRef>
          </c:tx>
          <c:invertIfNegative val="0"/>
          <c:cat>
            <c:strRef>
              <c:f>SEP!$A$200:$A$203</c:f>
              <c:strCache>
                <c:ptCount val="4"/>
                <c:pt idx="0">
                  <c:v>Jalisco</c:v>
                </c:pt>
                <c:pt idx="1">
                  <c:v>Otros</c:v>
                </c:pt>
                <c:pt idx="2">
                  <c:v>No Especificado</c:v>
                </c:pt>
                <c:pt idx="3">
                  <c:v>Total</c:v>
                </c:pt>
              </c:strCache>
            </c:strRef>
          </c:cat>
          <c:val>
            <c:numRef>
              <c:f>SEP!$C$200:$C$203</c:f>
              <c:numCache>
                <c:formatCode>General</c:formatCode>
                <c:ptCount val="4"/>
                <c:pt idx="0">
                  <c:v>10</c:v>
                </c:pt>
                <c:pt idx="1">
                  <c:v>0</c:v>
                </c:pt>
                <c:pt idx="2">
                  <c:v>0</c:v>
                </c:pt>
                <c:pt idx="3">
                  <c:v>10</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21876992"/>
        <c:axId val="121808576"/>
      </c:barChart>
      <c:catAx>
        <c:axId val="121876992"/>
        <c:scaling>
          <c:orientation val="minMax"/>
        </c:scaling>
        <c:delete val="0"/>
        <c:axPos val="b"/>
        <c:numFmt formatCode="General" sourceLinked="0"/>
        <c:majorTickMark val="out"/>
        <c:minorTickMark val="none"/>
        <c:tickLblPos val="nextTo"/>
        <c:crossAx val="121808576"/>
        <c:crosses val="autoZero"/>
        <c:auto val="1"/>
        <c:lblAlgn val="ctr"/>
        <c:lblOffset val="100"/>
        <c:noMultiLvlLbl val="0"/>
      </c:catAx>
      <c:valAx>
        <c:axId val="121808576"/>
        <c:scaling>
          <c:orientation val="minMax"/>
        </c:scaling>
        <c:delete val="0"/>
        <c:axPos val="l"/>
        <c:majorGridlines/>
        <c:numFmt formatCode="General" sourceLinked="1"/>
        <c:majorTickMark val="out"/>
        <c:minorTickMark val="none"/>
        <c:tickLblPos val="nextTo"/>
        <c:crossAx val="1218769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SEP!$B$227</c:f>
              <c:strCache>
                <c:ptCount val="1"/>
                <c:pt idx="0">
                  <c:v>Hombre</c:v>
                </c:pt>
              </c:strCache>
            </c:strRef>
          </c:tx>
          <c:invertIfNegative val="0"/>
          <c:cat>
            <c:strRef>
              <c:f>SEP!$A$228:$A$230</c:f>
              <c:strCache>
                <c:ptCount val="3"/>
                <c:pt idx="0">
                  <c:v>Sin Violencia</c:v>
                </c:pt>
                <c:pt idx="1">
                  <c:v>Con Violencia</c:v>
                </c:pt>
                <c:pt idx="2">
                  <c:v>Total</c:v>
                </c:pt>
              </c:strCache>
            </c:strRef>
          </c:cat>
          <c:val>
            <c:numRef>
              <c:f>SEP!$B$228:$B$230</c:f>
              <c:numCache>
                <c:formatCode>General</c:formatCode>
                <c:ptCount val="3"/>
                <c:pt idx="0">
                  <c:v>0</c:v>
                </c:pt>
                <c:pt idx="1">
                  <c:v>0</c:v>
                </c:pt>
                <c:pt idx="2">
                  <c:v>0</c:v>
                </c:pt>
              </c:numCache>
            </c:numRef>
          </c:val>
          <c:extLst>
            <c:ext xmlns:c16="http://schemas.microsoft.com/office/drawing/2014/chart" uri="{C3380CC4-5D6E-409C-BE32-E72D297353CC}">
              <c16:uniqueId val="{00000000-A731-456E-8D6A-C4ED4B5527DE}"/>
            </c:ext>
          </c:extLst>
        </c:ser>
        <c:ser>
          <c:idx val="1"/>
          <c:order val="1"/>
          <c:tx>
            <c:strRef>
              <c:f>SEP!$C$227</c:f>
              <c:strCache>
                <c:ptCount val="1"/>
                <c:pt idx="0">
                  <c:v>Mujer</c:v>
                </c:pt>
              </c:strCache>
            </c:strRef>
          </c:tx>
          <c:invertIfNegative val="0"/>
          <c:cat>
            <c:strRef>
              <c:f>SEP!$A$228:$A$230</c:f>
              <c:strCache>
                <c:ptCount val="3"/>
                <c:pt idx="0">
                  <c:v>Sin Violencia</c:v>
                </c:pt>
                <c:pt idx="1">
                  <c:v>Con Violencia</c:v>
                </c:pt>
                <c:pt idx="2">
                  <c:v>Total</c:v>
                </c:pt>
              </c:strCache>
            </c:strRef>
          </c:cat>
          <c:val>
            <c:numRef>
              <c:f>SEP!$C$228:$C$230</c:f>
              <c:numCache>
                <c:formatCode>General</c:formatCode>
                <c:ptCount val="3"/>
                <c:pt idx="0">
                  <c:v>2</c:v>
                </c:pt>
                <c:pt idx="1">
                  <c:v>8</c:v>
                </c:pt>
                <c:pt idx="2">
                  <c:v>10</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121878016"/>
        <c:axId val="121810880"/>
      </c:barChart>
      <c:catAx>
        <c:axId val="121878016"/>
        <c:scaling>
          <c:orientation val="minMax"/>
        </c:scaling>
        <c:delete val="0"/>
        <c:axPos val="b"/>
        <c:numFmt formatCode="General" sourceLinked="0"/>
        <c:majorTickMark val="out"/>
        <c:minorTickMark val="none"/>
        <c:tickLblPos val="nextTo"/>
        <c:crossAx val="121810880"/>
        <c:crosses val="autoZero"/>
        <c:auto val="1"/>
        <c:lblAlgn val="ctr"/>
        <c:lblOffset val="100"/>
        <c:noMultiLvlLbl val="0"/>
      </c:catAx>
      <c:valAx>
        <c:axId val="121810880"/>
        <c:scaling>
          <c:orientation val="minMax"/>
        </c:scaling>
        <c:delete val="0"/>
        <c:axPos val="l"/>
        <c:majorGridlines/>
        <c:numFmt formatCode="General" sourceLinked="1"/>
        <c:majorTickMark val="out"/>
        <c:minorTickMark val="none"/>
        <c:tickLblPos val="nextTo"/>
        <c:crossAx val="1218780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SEP!$B$250</c:f>
              <c:strCache>
                <c:ptCount val="1"/>
                <c:pt idx="0">
                  <c:v>Hombre</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SEP!$C$250</c:f>
              <c:strCache>
                <c:ptCount val="1"/>
                <c:pt idx="0">
                  <c:v>Mujer</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SEP!$C$251:$C$255</c:f>
              <c:numCache>
                <c:formatCode>General</c:formatCode>
                <c:ptCount val="5"/>
                <c:pt idx="0">
                  <c:v>4</c:v>
                </c:pt>
                <c:pt idx="1">
                  <c:v>3</c:v>
                </c:pt>
                <c:pt idx="2">
                  <c:v>0</c:v>
                </c:pt>
                <c:pt idx="3">
                  <c:v>0</c:v>
                </c:pt>
                <c:pt idx="4">
                  <c:v>1</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21879040"/>
        <c:axId val="121813184"/>
      </c:barChart>
      <c:catAx>
        <c:axId val="121879040"/>
        <c:scaling>
          <c:orientation val="minMax"/>
        </c:scaling>
        <c:delete val="0"/>
        <c:axPos val="b"/>
        <c:numFmt formatCode="General" sourceLinked="0"/>
        <c:majorTickMark val="out"/>
        <c:minorTickMark val="none"/>
        <c:tickLblPos val="nextTo"/>
        <c:crossAx val="121813184"/>
        <c:crosses val="autoZero"/>
        <c:auto val="1"/>
        <c:lblAlgn val="ctr"/>
        <c:lblOffset val="100"/>
        <c:noMultiLvlLbl val="0"/>
      </c:catAx>
      <c:valAx>
        <c:axId val="121813184"/>
        <c:scaling>
          <c:orientation val="minMax"/>
        </c:scaling>
        <c:delete val="0"/>
        <c:axPos val="l"/>
        <c:majorGridlines/>
        <c:numFmt formatCode="General" sourceLinked="1"/>
        <c:majorTickMark val="out"/>
        <c:minorTickMark val="none"/>
        <c:tickLblPos val="nextTo"/>
        <c:crossAx val="1218790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SEP!$B$281</c:f>
              <c:strCache>
                <c:ptCount val="1"/>
                <c:pt idx="0">
                  <c:v>Hombre</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SEP!$C$281</c:f>
              <c:strCache>
                <c:ptCount val="1"/>
                <c:pt idx="0">
                  <c:v>Mujer</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SEP!$C$282:$C$289</c:f>
              <c:numCache>
                <c:formatCode>General</c:formatCode>
                <c:ptCount val="8"/>
                <c:pt idx="0">
                  <c:v>7</c:v>
                </c:pt>
                <c:pt idx="1">
                  <c:v>1</c:v>
                </c:pt>
                <c:pt idx="2">
                  <c:v>0</c:v>
                </c:pt>
                <c:pt idx="3">
                  <c:v>0</c:v>
                </c:pt>
                <c:pt idx="4">
                  <c:v>0</c:v>
                </c:pt>
                <c:pt idx="5">
                  <c:v>0</c:v>
                </c:pt>
                <c:pt idx="6">
                  <c:v>0</c:v>
                </c:pt>
                <c:pt idx="7">
                  <c:v>8</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21880064"/>
        <c:axId val="122217024"/>
      </c:barChart>
      <c:catAx>
        <c:axId val="121880064"/>
        <c:scaling>
          <c:orientation val="minMax"/>
        </c:scaling>
        <c:delete val="0"/>
        <c:axPos val="b"/>
        <c:numFmt formatCode="General" sourceLinked="0"/>
        <c:majorTickMark val="out"/>
        <c:minorTickMark val="none"/>
        <c:tickLblPos val="nextTo"/>
        <c:crossAx val="122217024"/>
        <c:crosses val="autoZero"/>
        <c:auto val="1"/>
        <c:lblAlgn val="ctr"/>
        <c:lblOffset val="100"/>
        <c:noMultiLvlLbl val="0"/>
      </c:catAx>
      <c:valAx>
        <c:axId val="122217024"/>
        <c:scaling>
          <c:orientation val="minMax"/>
        </c:scaling>
        <c:delete val="0"/>
        <c:axPos val="l"/>
        <c:majorGridlines/>
        <c:numFmt formatCode="General" sourceLinked="1"/>
        <c:majorTickMark val="out"/>
        <c:minorTickMark val="none"/>
        <c:tickLblPos val="nextTo"/>
        <c:crossAx val="1218800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122594816"/>
        <c:axId val="122221056"/>
      </c:barChart>
      <c:catAx>
        <c:axId val="1225948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22221056"/>
        <c:crosses val="autoZero"/>
        <c:auto val="1"/>
        <c:lblAlgn val="ctr"/>
        <c:lblOffset val="100"/>
        <c:tickLblSkip val="1"/>
        <c:tickMarkSkip val="1"/>
        <c:noMultiLvlLbl val="0"/>
      </c:catAx>
      <c:valAx>
        <c:axId val="122221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225948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ABB-43B9-A5F3-717E270E044F}"/>
            </c:ext>
          </c:extLst>
        </c:ser>
        <c:dLbls>
          <c:showLegendKey val="0"/>
          <c:showVal val="1"/>
          <c:showCatName val="0"/>
          <c:showSerName val="0"/>
          <c:showPercent val="0"/>
          <c:showBubbleSize val="0"/>
        </c:dLbls>
        <c:gapWidth val="150"/>
        <c:overlap val="100"/>
        <c:axId val="119451648"/>
        <c:axId val="122222784"/>
      </c:barChart>
      <c:catAx>
        <c:axId val="119451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22222784"/>
        <c:crosses val="autoZero"/>
        <c:auto val="1"/>
        <c:lblAlgn val="ctr"/>
        <c:lblOffset val="100"/>
        <c:tickLblSkip val="1"/>
        <c:tickMarkSkip val="1"/>
        <c:noMultiLvlLbl val="0"/>
      </c:catAx>
      <c:valAx>
        <c:axId val="122222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94516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OCTU!$B$8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OCTU!$A$9:$A$12</c:f>
              <c:strCache>
                <c:ptCount val="4"/>
                <c:pt idx="0">
                  <c:v>Orientación Psicológica  </c:v>
                </c:pt>
                <c:pt idx="1">
                  <c:v>Asesoria Jurídica </c:v>
                </c:pt>
                <c:pt idx="2">
                  <c:v>Trabajo Social</c:v>
                </c:pt>
                <c:pt idx="3">
                  <c:v>Total</c:v>
                </c:pt>
              </c:strCache>
            </c:strRef>
          </c:cat>
          <c:val>
            <c:numRef>
              <c:f>OCTU!$B$9:$B$12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1A6C-4F55-8532-EB07AD475579}"/>
            </c:ext>
          </c:extLst>
        </c:ser>
        <c:ser>
          <c:idx val="1"/>
          <c:order val="1"/>
          <c:tx>
            <c:strRef>
              <c:f>OCTU!$C$8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OCTU!$A$9:$A$12</c:f>
              <c:strCache>
                <c:ptCount val="4"/>
                <c:pt idx="0">
                  <c:v>Orientación Psicológica  </c:v>
                </c:pt>
                <c:pt idx="1">
                  <c:v>Asesoria Jurídica </c:v>
                </c:pt>
                <c:pt idx="2">
                  <c:v>Trabajo Social</c:v>
                </c:pt>
                <c:pt idx="3">
                  <c:v>Total</c:v>
                </c:pt>
              </c:strCache>
            </c:strRef>
          </c:cat>
          <c:val>
            <c:numRef>
              <c:f>OCTU!$C$9:$C$12</c:f>
              <c:numCache>
                <c:formatCode>General</c:formatCode>
                <c:ptCount val="4"/>
                <c:pt idx="0">
                  <c:v>2</c:v>
                </c:pt>
                <c:pt idx="1">
                  <c:v>2</c:v>
                </c:pt>
                <c:pt idx="2">
                  <c:v>2</c:v>
                </c:pt>
                <c:pt idx="3">
                  <c:v>6</c:v>
                </c:pt>
              </c:numCache>
            </c:numRef>
          </c:val>
          <c:extLst>
            <c:ext xmlns:c16="http://schemas.microsoft.com/office/drawing/2014/chart" uri="{C3380CC4-5D6E-409C-BE32-E72D297353CC}">
              <c16:uniqueId val="{00000001-1A6C-4F55-8532-EB07AD475579}"/>
            </c:ext>
          </c:extLst>
        </c:ser>
        <c:dLbls>
          <c:showLegendKey val="0"/>
          <c:showVal val="1"/>
          <c:showCatName val="0"/>
          <c:showSerName val="0"/>
          <c:showPercent val="0"/>
          <c:showBubbleSize val="0"/>
        </c:dLbls>
        <c:gapWidth val="75"/>
        <c:axId val="119453184"/>
        <c:axId val="122732544"/>
      </c:barChart>
      <c:catAx>
        <c:axId val="119453184"/>
        <c:scaling>
          <c:orientation val="minMax"/>
        </c:scaling>
        <c:delete val="0"/>
        <c:axPos val="b"/>
        <c:numFmt formatCode="General" sourceLinked="0"/>
        <c:majorTickMark val="none"/>
        <c:minorTickMark val="none"/>
        <c:tickLblPos val="nextTo"/>
        <c:crossAx val="122732544"/>
        <c:crosses val="autoZero"/>
        <c:auto val="1"/>
        <c:lblAlgn val="ctr"/>
        <c:lblOffset val="100"/>
        <c:noMultiLvlLbl val="0"/>
      </c:catAx>
      <c:valAx>
        <c:axId val="122732544"/>
        <c:scaling>
          <c:orientation val="minMax"/>
        </c:scaling>
        <c:delete val="0"/>
        <c:axPos val="l"/>
        <c:numFmt formatCode="General" sourceLinked="1"/>
        <c:majorTickMark val="none"/>
        <c:minorTickMark val="none"/>
        <c:tickLblPos val="nextTo"/>
        <c:crossAx val="119453184"/>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297-4C00-8DC0-CEC8EE966996}"/>
            </c:ext>
          </c:extLst>
        </c:ser>
        <c:dLbls>
          <c:showLegendKey val="0"/>
          <c:showVal val="1"/>
          <c:showCatName val="0"/>
          <c:showSerName val="0"/>
          <c:showPercent val="0"/>
          <c:showBubbleSize val="0"/>
        </c:dLbls>
        <c:gapWidth val="150"/>
        <c:overlap val="100"/>
        <c:axId val="104484352"/>
        <c:axId val="103758016"/>
      </c:barChart>
      <c:catAx>
        <c:axId val="1044843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03758016"/>
        <c:crosses val="autoZero"/>
        <c:auto val="1"/>
        <c:lblAlgn val="ctr"/>
        <c:lblOffset val="100"/>
        <c:tickLblSkip val="1"/>
        <c:tickMarkSkip val="1"/>
        <c:noMultiLvlLbl val="0"/>
      </c:catAx>
      <c:valAx>
        <c:axId val="103758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044843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OCTU!$B$32</c:f>
              <c:strCache>
                <c:ptCount val="1"/>
                <c:pt idx="0">
                  <c:v>Hombre</c:v>
                </c:pt>
              </c:strCache>
            </c:strRef>
          </c:tx>
          <c:invertIfNegative val="0"/>
          <c:cat>
            <c:strRef>
              <c:f>OCTU!$A$33:$A$37</c:f>
              <c:strCache>
                <c:ptCount val="5"/>
                <c:pt idx="0">
                  <c:v>Orientación psicológica</c:v>
                </c:pt>
                <c:pt idx="1">
                  <c:v>Asesoria Jurídica</c:v>
                </c:pt>
                <c:pt idx="2">
                  <c:v>Trabajo social</c:v>
                </c:pt>
                <c:pt idx="3">
                  <c:v>Canalización</c:v>
                </c:pt>
                <c:pt idx="4">
                  <c:v>Total</c:v>
                </c:pt>
              </c:strCache>
            </c:strRef>
          </c:cat>
          <c:val>
            <c:numRef>
              <c:f>OCTU!$B$33:$B$37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886-45CD-8873-A269E9455871}"/>
            </c:ext>
          </c:extLst>
        </c:ser>
        <c:ser>
          <c:idx val="1"/>
          <c:order val="1"/>
          <c:tx>
            <c:strRef>
              <c:f>OCTU!$C$32</c:f>
              <c:strCache>
                <c:ptCount val="1"/>
                <c:pt idx="0">
                  <c:v>Mujer</c:v>
                </c:pt>
              </c:strCache>
            </c:strRef>
          </c:tx>
          <c:invertIfNegative val="0"/>
          <c:cat>
            <c:strRef>
              <c:f>OCTU!$A$33:$A$37</c:f>
              <c:strCache>
                <c:ptCount val="5"/>
                <c:pt idx="0">
                  <c:v>Orientación psicológica</c:v>
                </c:pt>
                <c:pt idx="1">
                  <c:v>Asesoria Jurídica</c:v>
                </c:pt>
                <c:pt idx="2">
                  <c:v>Trabajo social</c:v>
                </c:pt>
                <c:pt idx="3">
                  <c:v>Canalización</c:v>
                </c:pt>
                <c:pt idx="4">
                  <c:v>Total</c:v>
                </c:pt>
              </c:strCache>
            </c:strRef>
          </c:cat>
          <c:val>
            <c:numRef>
              <c:f>OCTU!$C$33:$C$37</c:f>
              <c:numCache>
                <c:formatCode>General</c:formatCode>
                <c:ptCount val="5"/>
                <c:pt idx="0">
                  <c:v>2</c:v>
                </c:pt>
                <c:pt idx="1">
                  <c:v>2</c:v>
                </c:pt>
                <c:pt idx="2">
                  <c:v>2</c:v>
                </c:pt>
                <c:pt idx="3">
                  <c:v>0</c:v>
                </c:pt>
                <c:pt idx="4">
                  <c:v>6</c:v>
                </c:pt>
              </c:numCache>
            </c:numRef>
          </c:val>
          <c:extLst>
            <c:ext xmlns:c16="http://schemas.microsoft.com/office/drawing/2014/chart" uri="{C3380CC4-5D6E-409C-BE32-E72D297353CC}">
              <c16:uniqueId val="{00000001-9886-45CD-8873-A269E9455871}"/>
            </c:ext>
          </c:extLst>
        </c:ser>
        <c:dLbls>
          <c:showLegendKey val="0"/>
          <c:showVal val="0"/>
          <c:showCatName val="0"/>
          <c:showSerName val="0"/>
          <c:showPercent val="0"/>
          <c:showBubbleSize val="0"/>
        </c:dLbls>
        <c:gapWidth val="150"/>
        <c:axId val="119455232"/>
        <c:axId val="122734848"/>
      </c:barChart>
      <c:catAx>
        <c:axId val="119455232"/>
        <c:scaling>
          <c:orientation val="minMax"/>
        </c:scaling>
        <c:delete val="0"/>
        <c:axPos val="b"/>
        <c:numFmt formatCode="General" sourceLinked="0"/>
        <c:majorTickMark val="out"/>
        <c:minorTickMark val="none"/>
        <c:tickLblPos val="nextTo"/>
        <c:crossAx val="122734848"/>
        <c:crosses val="autoZero"/>
        <c:auto val="1"/>
        <c:lblAlgn val="ctr"/>
        <c:lblOffset val="100"/>
        <c:noMultiLvlLbl val="0"/>
      </c:catAx>
      <c:valAx>
        <c:axId val="122734848"/>
        <c:scaling>
          <c:orientation val="minMax"/>
        </c:scaling>
        <c:delete val="0"/>
        <c:axPos val="l"/>
        <c:majorGridlines/>
        <c:numFmt formatCode="General" sourceLinked="1"/>
        <c:majorTickMark val="out"/>
        <c:minorTickMark val="none"/>
        <c:tickLblPos val="nextTo"/>
        <c:crossAx val="1194552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OCTU!$B$58</c:f>
              <c:strCache>
                <c:ptCount val="1"/>
                <c:pt idx="0">
                  <c:v>Hombre</c:v>
                </c:pt>
              </c:strCache>
            </c:strRef>
          </c:tx>
          <c:invertIfNegative val="0"/>
          <c:cat>
            <c:strRef>
              <c:f>OCTU!$A$59:$A$64</c:f>
              <c:strCache>
                <c:ptCount val="6"/>
                <c:pt idx="0">
                  <c:v>Menor de 15 años</c:v>
                </c:pt>
                <c:pt idx="1">
                  <c:v>de 15 a 29 años</c:v>
                </c:pt>
                <c:pt idx="2">
                  <c:v>de 30 a 44 años</c:v>
                </c:pt>
                <c:pt idx="3">
                  <c:v>de 45 a 59 años</c:v>
                </c:pt>
                <c:pt idx="4">
                  <c:v>60 años y más</c:v>
                </c:pt>
                <c:pt idx="5">
                  <c:v>No Especificado</c:v>
                </c:pt>
              </c:strCache>
            </c:strRef>
          </c:cat>
          <c:val>
            <c:numRef>
              <c:f>OCTU!$B$59:$B$64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23B-4B84-B86C-A691E89750FB}"/>
            </c:ext>
          </c:extLst>
        </c:ser>
        <c:ser>
          <c:idx val="1"/>
          <c:order val="1"/>
          <c:tx>
            <c:strRef>
              <c:f>OCTU!$C$58</c:f>
              <c:strCache>
                <c:ptCount val="1"/>
                <c:pt idx="0">
                  <c:v>Mujer</c:v>
                </c:pt>
              </c:strCache>
            </c:strRef>
          </c:tx>
          <c:invertIfNegative val="0"/>
          <c:cat>
            <c:strRef>
              <c:f>OCTU!$A$59:$A$64</c:f>
              <c:strCache>
                <c:ptCount val="6"/>
                <c:pt idx="0">
                  <c:v>Menor de 15 años</c:v>
                </c:pt>
                <c:pt idx="1">
                  <c:v>de 15 a 29 años</c:v>
                </c:pt>
                <c:pt idx="2">
                  <c:v>de 30 a 44 años</c:v>
                </c:pt>
                <c:pt idx="3">
                  <c:v>de 45 a 59 años</c:v>
                </c:pt>
                <c:pt idx="4">
                  <c:v>60 años y más</c:v>
                </c:pt>
                <c:pt idx="5">
                  <c:v>No Especificado</c:v>
                </c:pt>
              </c:strCache>
            </c:strRef>
          </c:cat>
          <c:val>
            <c:numRef>
              <c:f>OCTU!$C$59:$C$64</c:f>
              <c:numCache>
                <c:formatCode>General</c:formatCode>
                <c:ptCount val="6"/>
                <c:pt idx="0">
                  <c:v>0</c:v>
                </c:pt>
                <c:pt idx="1">
                  <c:v>0</c:v>
                </c:pt>
                <c:pt idx="2">
                  <c:v>1</c:v>
                </c:pt>
                <c:pt idx="3">
                  <c:v>1</c:v>
                </c:pt>
                <c:pt idx="4">
                  <c:v>0</c:v>
                </c:pt>
                <c:pt idx="5">
                  <c:v>0</c:v>
                </c:pt>
              </c:numCache>
            </c:numRef>
          </c:val>
          <c:extLst>
            <c:ext xmlns:c16="http://schemas.microsoft.com/office/drawing/2014/chart" uri="{C3380CC4-5D6E-409C-BE32-E72D297353CC}">
              <c16:uniqueId val="{00000001-723B-4B84-B86C-A691E89750FB}"/>
            </c:ext>
          </c:extLst>
        </c:ser>
        <c:dLbls>
          <c:showLegendKey val="0"/>
          <c:showVal val="0"/>
          <c:showCatName val="0"/>
          <c:showSerName val="0"/>
          <c:showPercent val="0"/>
          <c:showBubbleSize val="0"/>
        </c:dLbls>
        <c:gapWidth val="150"/>
        <c:axId val="123036160"/>
        <c:axId val="122737152"/>
      </c:barChart>
      <c:catAx>
        <c:axId val="123036160"/>
        <c:scaling>
          <c:orientation val="minMax"/>
        </c:scaling>
        <c:delete val="0"/>
        <c:axPos val="b"/>
        <c:numFmt formatCode="General" sourceLinked="0"/>
        <c:majorTickMark val="out"/>
        <c:minorTickMark val="none"/>
        <c:tickLblPos val="nextTo"/>
        <c:txPr>
          <a:bodyPr/>
          <a:lstStyle/>
          <a:p>
            <a:pPr>
              <a:defRPr sz="800"/>
            </a:pPr>
            <a:endParaRPr lang="es-ES"/>
          </a:p>
        </c:txPr>
        <c:crossAx val="122737152"/>
        <c:crosses val="autoZero"/>
        <c:auto val="1"/>
        <c:lblAlgn val="ctr"/>
        <c:lblOffset val="100"/>
        <c:noMultiLvlLbl val="0"/>
      </c:catAx>
      <c:valAx>
        <c:axId val="122737152"/>
        <c:scaling>
          <c:orientation val="minMax"/>
        </c:scaling>
        <c:delete val="0"/>
        <c:axPos val="l"/>
        <c:majorGridlines/>
        <c:numFmt formatCode="General" sourceLinked="1"/>
        <c:majorTickMark val="out"/>
        <c:minorTickMark val="none"/>
        <c:tickLblPos val="nextTo"/>
        <c:crossAx val="1230361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OCTU!$B$91</c:f>
              <c:strCache>
                <c:ptCount val="1"/>
                <c:pt idx="0">
                  <c:v>Hombre</c:v>
                </c:pt>
              </c:strCache>
            </c:strRef>
          </c:tx>
          <c:invertIfNegative val="0"/>
          <c:cat>
            <c:strRef>
              <c:f>OCTU!$A$92:$A$98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7FF-472D-9A0E-DB5E46FC17B3}"/>
            </c:ext>
          </c:extLst>
        </c:ser>
        <c:ser>
          <c:idx val="1"/>
          <c:order val="1"/>
          <c:tx>
            <c:strRef>
              <c:f>OCTU!$C$91</c:f>
              <c:strCache>
                <c:ptCount val="1"/>
                <c:pt idx="0">
                  <c:v>Mujer</c:v>
                </c:pt>
              </c:strCache>
            </c:strRef>
          </c:tx>
          <c:invertIfNegative val="0"/>
          <c:cat>
            <c:strRef>
              <c:f>OCTU!$A$92:$A$98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OCTU!$C$92:$C$98</c:f>
              <c:numCache>
                <c:formatCode>General</c:formatCode>
                <c:ptCount val="7"/>
                <c:pt idx="0">
                  <c:v>0</c:v>
                </c:pt>
                <c:pt idx="1">
                  <c:v>2</c:v>
                </c:pt>
                <c:pt idx="2">
                  <c:v>0</c:v>
                </c:pt>
                <c:pt idx="3">
                  <c:v>0</c:v>
                </c:pt>
                <c:pt idx="4">
                  <c:v>0</c:v>
                </c:pt>
                <c:pt idx="5">
                  <c:v>0</c:v>
                </c:pt>
                <c:pt idx="6">
                  <c:v>2</c:v>
                </c:pt>
              </c:numCache>
            </c:numRef>
          </c:val>
          <c:extLst>
            <c:ext xmlns:c16="http://schemas.microsoft.com/office/drawing/2014/chart" uri="{C3380CC4-5D6E-409C-BE32-E72D297353CC}">
              <c16:uniqueId val="{00000001-87FF-472D-9A0E-DB5E46FC17B3}"/>
            </c:ext>
          </c:extLst>
        </c:ser>
        <c:dLbls>
          <c:showLegendKey val="0"/>
          <c:showVal val="0"/>
          <c:showCatName val="0"/>
          <c:showSerName val="0"/>
          <c:showPercent val="0"/>
          <c:showBubbleSize val="0"/>
        </c:dLbls>
        <c:gapWidth val="150"/>
        <c:axId val="123037184"/>
        <c:axId val="122739456"/>
      </c:barChart>
      <c:catAx>
        <c:axId val="123037184"/>
        <c:scaling>
          <c:orientation val="minMax"/>
        </c:scaling>
        <c:delete val="0"/>
        <c:axPos val="b"/>
        <c:numFmt formatCode="General" sourceLinked="0"/>
        <c:majorTickMark val="out"/>
        <c:minorTickMark val="none"/>
        <c:tickLblPos val="nextTo"/>
        <c:crossAx val="122739456"/>
        <c:crosses val="autoZero"/>
        <c:auto val="1"/>
        <c:lblAlgn val="ctr"/>
        <c:lblOffset val="100"/>
        <c:noMultiLvlLbl val="0"/>
      </c:catAx>
      <c:valAx>
        <c:axId val="122739456"/>
        <c:scaling>
          <c:orientation val="minMax"/>
        </c:scaling>
        <c:delete val="0"/>
        <c:axPos val="l"/>
        <c:majorGridlines/>
        <c:numFmt formatCode="General" sourceLinked="1"/>
        <c:majorTickMark val="out"/>
        <c:minorTickMark val="none"/>
        <c:tickLblPos val="nextTo"/>
        <c:crossAx val="1230371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OCTU!$B$122</c:f>
              <c:strCache>
                <c:ptCount val="1"/>
                <c:pt idx="0">
                  <c:v>Hombre</c:v>
                </c:pt>
              </c:strCache>
            </c:strRef>
          </c:tx>
          <c:invertIfNegative val="0"/>
          <c:cat>
            <c:strRef>
              <c:f>OCTU!$A$123:$A$131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D85-40C6-9C9D-3D7007A578EF}"/>
            </c:ext>
          </c:extLst>
        </c:ser>
        <c:ser>
          <c:idx val="1"/>
          <c:order val="1"/>
          <c:tx>
            <c:strRef>
              <c:f>OCTU!$C$122</c:f>
              <c:strCache>
                <c:ptCount val="1"/>
                <c:pt idx="0">
                  <c:v>Mujer</c:v>
                </c:pt>
              </c:strCache>
            </c:strRef>
          </c:tx>
          <c:invertIfNegative val="0"/>
          <c:cat>
            <c:strRef>
              <c:f>OCTU!$A$123:$A$131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OCTU!$C$123:$C$131</c:f>
              <c:numCache>
                <c:formatCode>General</c:formatCode>
                <c:ptCount val="9"/>
                <c:pt idx="0">
                  <c:v>0</c:v>
                </c:pt>
                <c:pt idx="1">
                  <c:v>1</c:v>
                </c:pt>
                <c:pt idx="2">
                  <c:v>1</c:v>
                </c:pt>
                <c:pt idx="3">
                  <c:v>0</c:v>
                </c:pt>
                <c:pt idx="4">
                  <c:v>0</c:v>
                </c:pt>
                <c:pt idx="5">
                  <c:v>0</c:v>
                </c:pt>
                <c:pt idx="6">
                  <c:v>0</c:v>
                </c:pt>
                <c:pt idx="7">
                  <c:v>0</c:v>
                </c:pt>
                <c:pt idx="8">
                  <c:v>2</c:v>
                </c:pt>
              </c:numCache>
            </c:numRef>
          </c:val>
          <c:extLst>
            <c:ext xmlns:c16="http://schemas.microsoft.com/office/drawing/2014/chart" uri="{C3380CC4-5D6E-409C-BE32-E72D297353CC}">
              <c16:uniqueId val="{00000001-0D85-40C6-9C9D-3D7007A578EF}"/>
            </c:ext>
          </c:extLst>
        </c:ser>
        <c:dLbls>
          <c:showLegendKey val="0"/>
          <c:showVal val="0"/>
          <c:showCatName val="0"/>
          <c:showSerName val="0"/>
          <c:showPercent val="0"/>
          <c:showBubbleSize val="0"/>
        </c:dLbls>
        <c:gapWidth val="150"/>
        <c:axId val="123038208"/>
        <c:axId val="123167872"/>
      </c:barChart>
      <c:catAx>
        <c:axId val="123038208"/>
        <c:scaling>
          <c:orientation val="minMax"/>
        </c:scaling>
        <c:delete val="0"/>
        <c:axPos val="b"/>
        <c:numFmt formatCode="General" sourceLinked="0"/>
        <c:majorTickMark val="out"/>
        <c:minorTickMark val="none"/>
        <c:tickLblPos val="nextTo"/>
        <c:crossAx val="123167872"/>
        <c:crosses val="autoZero"/>
        <c:auto val="1"/>
        <c:lblAlgn val="ctr"/>
        <c:lblOffset val="100"/>
        <c:noMultiLvlLbl val="0"/>
      </c:catAx>
      <c:valAx>
        <c:axId val="123167872"/>
        <c:scaling>
          <c:orientation val="minMax"/>
        </c:scaling>
        <c:delete val="0"/>
        <c:axPos val="l"/>
        <c:majorGridlines/>
        <c:numFmt formatCode="General" sourceLinked="1"/>
        <c:majorTickMark val="out"/>
        <c:minorTickMark val="none"/>
        <c:tickLblPos val="nextTo"/>
        <c:crossAx val="12303820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OCTU!$B$155</c:f>
              <c:strCache>
                <c:ptCount val="1"/>
                <c:pt idx="0">
                  <c:v>Hombre</c:v>
                </c:pt>
              </c:strCache>
            </c:strRef>
          </c:tx>
          <c:invertIfNegative val="0"/>
          <c:cat>
            <c:strRef>
              <c:f>OCTU!$A$156:$A$164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D25-4CCF-A2FF-A13A46228DF6}"/>
            </c:ext>
          </c:extLst>
        </c:ser>
        <c:ser>
          <c:idx val="1"/>
          <c:order val="1"/>
          <c:tx>
            <c:strRef>
              <c:f>OCTU!$C$155</c:f>
              <c:strCache>
                <c:ptCount val="1"/>
                <c:pt idx="0">
                  <c:v>Mujer</c:v>
                </c:pt>
              </c:strCache>
            </c:strRef>
          </c:tx>
          <c:invertIfNegative val="0"/>
          <c:cat>
            <c:strRef>
              <c:f>OCTU!$A$156:$A$164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5D25-4CCF-A2FF-A13A46228DF6}"/>
            </c:ext>
          </c:extLst>
        </c:ser>
        <c:dLbls>
          <c:showLegendKey val="0"/>
          <c:showVal val="0"/>
          <c:showCatName val="0"/>
          <c:showSerName val="0"/>
          <c:showPercent val="0"/>
          <c:showBubbleSize val="0"/>
        </c:dLbls>
        <c:gapWidth val="150"/>
        <c:axId val="123039232"/>
        <c:axId val="123170176"/>
      </c:barChart>
      <c:catAx>
        <c:axId val="123039232"/>
        <c:scaling>
          <c:orientation val="minMax"/>
        </c:scaling>
        <c:delete val="0"/>
        <c:axPos val="b"/>
        <c:numFmt formatCode="General" sourceLinked="0"/>
        <c:majorTickMark val="out"/>
        <c:minorTickMark val="none"/>
        <c:tickLblPos val="nextTo"/>
        <c:crossAx val="123170176"/>
        <c:crosses val="autoZero"/>
        <c:auto val="1"/>
        <c:lblAlgn val="ctr"/>
        <c:lblOffset val="100"/>
        <c:noMultiLvlLbl val="0"/>
      </c:catAx>
      <c:valAx>
        <c:axId val="123170176"/>
        <c:scaling>
          <c:orientation val="minMax"/>
        </c:scaling>
        <c:delete val="0"/>
        <c:axPos val="l"/>
        <c:majorGridlines/>
        <c:numFmt formatCode="General" sourceLinked="1"/>
        <c:majorTickMark val="out"/>
        <c:minorTickMark val="none"/>
        <c:tickLblPos val="nextTo"/>
        <c:crossAx val="1230392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OCTU!$B$199</c:f>
              <c:strCache>
                <c:ptCount val="1"/>
                <c:pt idx="0">
                  <c:v>Hombre</c:v>
                </c:pt>
              </c:strCache>
            </c:strRef>
          </c:tx>
          <c:invertIfNegative val="0"/>
          <c:cat>
            <c:strRef>
              <c:f>OCTU!$A$200:$A$203</c:f>
              <c:strCache>
                <c:ptCount val="4"/>
                <c:pt idx="0">
                  <c:v>Jalisco</c:v>
                </c:pt>
                <c:pt idx="1">
                  <c:v>Otros</c:v>
                </c:pt>
                <c:pt idx="2">
                  <c:v>No Especificado</c:v>
                </c:pt>
                <c:pt idx="3">
                  <c:v>Total</c:v>
                </c:pt>
              </c:strCache>
            </c:strRef>
          </c:cat>
          <c:val>
            <c:numRef>
              <c:f>OCTU!$B$200:$B$203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832-470E-A6E7-603E409C039D}"/>
            </c:ext>
          </c:extLst>
        </c:ser>
        <c:ser>
          <c:idx val="1"/>
          <c:order val="1"/>
          <c:tx>
            <c:strRef>
              <c:f>OCTU!$C$199</c:f>
              <c:strCache>
                <c:ptCount val="1"/>
                <c:pt idx="0">
                  <c:v>Mujer</c:v>
                </c:pt>
              </c:strCache>
            </c:strRef>
          </c:tx>
          <c:invertIfNegative val="0"/>
          <c:cat>
            <c:strRef>
              <c:f>OCTU!$A$200:$A$203</c:f>
              <c:strCache>
                <c:ptCount val="4"/>
                <c:pt idx="0">
                  <c:v>Jalisco</c:v>
                </c:pt>
                <c:pt idx="1">
                  <c:v>Otros</c:v>
                </c:pt>
                <c:pt idx="2">
                  <c:v>No Especificado</c:v>
                </c:pt>
                <c:pt idx="3">
                  <c:v>Total</c:v>
                </c:pt>
              </c:strCache>
            </c:strRef>
          </c:cat>
          <c:val>
            <c:numRef>
              <c:f>OCTU!$C$200:$C$203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9832-470E-A6E7-603E409C039D}"/>
            </c:ext>
          </c:extLst>
        </c:ser>
        <c:dLbls>
          <c:showLegendKey val="0"/>
          <c:showVal val="0"/>
          <c:showCatName val="0"/>
          <c:showSerName val="0"/>
          <c:showPercent val="0"/>
          <c:showBubbleSize val="0"/>
        </c:dLbls>
        <c:gapWidth val="150"/>
        <c:axId val="123286016"/>
        <c:axId val="123172480"/>
      </c:barChart>
      <c:catAx>
        <c:axId val="123286016"/>
        <c:scaling>
          <c:orientation val="minMax"/>
        </c:scaling>
        <c:delete val="0"/>
        <c:axPos val="b"/>
        <c:numFmt formatCode="General" sourceLinked="0"/>
        <c:majorTickMark val="out"/>
        <c:minorTickMark val="none"/>
        <c:tickLblPos val="nextTo"/>
        <c:crossAx val="123172480"/>
        <c:crosses val="autoZero"/>
        <c:auto val="1"/>
        <c:lblAlgn val="ctr"/>
        <c:lblOffset val="100"/>
        <c:noMultiLvlLbl val="0"/>
      </c:catAx>
      <c:valAx>
        <c:axId val="123172480"/>
        <c:scaling>
          <c:orientation val="minMax"/>
        </c:scaling>
        <c:delete val="0"/>
        <c:axPos val="l"/>
        <c:majorGridlines/>
        <c:numFmt formatCode="General" sourceLinked="1"/>
        <c:majorTickMark val="out"/>
        <c:minorTickMark val="none"/>
        <c:tickLblPos val="nextTo"/>
        <c:crossAx val="1232860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OCTU!$B$227</c:f>
              <c:strCache>
                <c:ptCount val="1"/>
                <c:pt idx="0">
                  <c:v>Hombre</c:v>
                </c:pt>
              </c:strCache>
            </c:strRef>
          </c:tx>
          <c:invertIfNegative val="0"/>
          <c:cat>
            <c:strRef>
              <c:f>OCTU!$A$228:$A$230</c:f>
              <c:strCache>
                <c:ptCount val="3"/>
                <c:pt idx="0">
                  <c:v>Sin Violencia</c:v>
                </c:pt>
                <c:pt idx="1">
                  <c:v>Con Violencia</c:v>
                </c:pt>
                <c:pt idx="2">
                  <c:v>Total</c:v>
                </c:pt>
              </c:strCache>
            </c:strRef>
          </c:cat>
          <c:val>
            <c:numRef>
              <c:f>OCTU!$B$228:$B$230</c:f>
              <c:numCache>
                <c:formatCode>General</c:formatCode>
                <c:ptCount val="3"/>
                <c:pt idx="0">
                  <c:v>0</c:v>
                </c:pt>
                <c:pt idx="1">
                  <c:v>0</c:v>
                </c:pt>
                <c:pt idx="2">
                  <c:v>0</c:v>
                </c:pt>
              </c:numCache>
            </c:numRef>
          </c:val>
          <c:extLst>
            <c:ext xmlns:c16="http://schemas.microsoft.com/office/drawing/2014/chart" uri="{C3380CC4-5D6E-409C-BE32-E72D297353CC}">
              <c16:uniqueId val="{00000000-A731-456E-8D6A-C4ED4B5527DE}"/>
            </c:ext>
          </c:extLst>
        </c:ser>
        <c:ser>
          <c:idx val="1"/>
          <c:order val="1"/>
          <c:tx>
            <c:strRef>
              <c:f>OCTU!$C$227</c:f>
              <c:strCache>
                <c:ptCount val="1"/>
                <c:pt idx="0">
                  <c:v>Mujer</c:v>
                </c:pt>
              </c:strCache>
            </c:strRef>
          </c:tx>
          <c:invertIfNegative val="0"/>
          <c:cat>
            <c:strRef>
              <c:f>OCTU!$A$228:$A$230</c:f>
              <c:strCache>
                <c:ptCount val="3"/>
                <c:pt idx="0">
                  <c:v>Sin Violencia</c:v>
                </c:pt>
                <c:pt idx="1">
                  <c:v>Con Violencia</c:v>
                </c:pt>
                <c:pt idx="2">
                  <c:v>Total</c:v>
                </c:pt>
              </c:strCache>
            </c:strRef>
          </c:cat>
          <c:val>
            <c:numRef>
              <c:f>OCTU!$C$228:$C$230</c:f>
              <c:numCache>
                <c:formatCode>General</c:formatCode>
                <c:ptCount val="3"/>
                <c:pt idx="0">
                  <c:v>0</c:v>
                </c:pt>
                <c:pt idx="1">
                  <c:v>2</c:v>
                </c:pt>
                <c:pt idx="2">
                  <c:v>2</c:v>
                </c:pt>
              </c:numCache>
            </c:numRef>
          </c:val>
          <c:extLst>
            <c:ext xmlns:c16="http://schemas.microsoft.com/office/drawing/2014/chart" uri="{C3380CC4-5D6E-409C-BE32-E72D297353CC}">
              <c16:uniqueId val="{00000001-A731-456E-8D6A-C4ED4B5527DE}"/>
            </c:ext>
          </c:extLst>
        </c:ser>
        <c:dLbls>
          <c:showLegendKey val="0"/>
          <c:showVal val="0"/>
          <c:showCatName val="0"/>
          <c:showSerName val="0"/>
          <c:showPercent val="0"/>
          <c:showBubbleSize val="0"/>
        </c:dLbls>
        <c:gapWidth val="150"/>
        <c:axId val="123287040"/>
        <c:axId val="123363328"/>
      </c:barChart>
      <c:catAx>
        <c:axId val="123287040"/>
        <c:scaling>
          <c:orientation val="minMax"/>
        </c:scaling>
        <c:delete val="0"/>
        <c:axPos val="b"/>
        <c:numFmt formatCode="General" sourceLinked="0"/>
        <c:majorTickMark val="out"/>
        <c:minorTickMark val="none"/>
        <c:tickLblPos val="nextTo"/>
        <c:crossAx val="123363328"/>
        <c:crosses val="autoZero"/>
        <c:auto val="1"/>
        <c:lblAlgn val="ctr"/>
        <c:lblOffset val="100"/>
        <c:noMultiLvlLbl val="0"/>
      </c:catAx>
      <c:valAx>
        <c:axId val="123363328"/>
        <c:scaling>
          <c:orientation val="minMax"/>
        </c:scaling>
        <c:delete val="0"/>
        <c:axPos val="l"/>
        <c:majorGridlines/>
        <c:numFmt formatCode="General" sourceLinked="1"/>
        <c:majorTickMark val="out"/>
        <c:minorTickMark val="none"/>
        <c:tickLblPos val="nextTo"/>
        <c:crossAx val="1232870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OCTU!$B$250</c:f>
              <c:strCache>
                <c:ptCount val="1"/>
                <c:pt idx="0">
                  <c:v>Hombre</c:v>
                </c:pt>
              </c:strCache>
            </c:strRef>
          </c:tx>
          <c:invertIfNegative val="0"/>
          <c:cat>
            <c:strRef>
              <c:f>OCTU!$A$251:$A$255</c:f>
              <c:strCache>
                <c:ptCount val="5"/>
                <c:pt idx="0">
                  <c:v>Física</c:v>
                </c:pt>
                <c:pt idx="1">
                  <c:v>Psicológica</c:v>
                </c:pt>
                <c:pt idx="2">
                  <c:v>Económica</c:v>
                </c:pt>
                <c:pt idx="3">
                  <c:v>Sexual</c:v>
                </c:pt>
                <c:pt idx="4">
                  <c:v>Patrimonial</c:v>
                </c:pt>
              </c:strCache>
            </c:strRef>
          </c:cat>
          <c:val>
            <c:numRef>
              <c:f>OCTU!$B$251:$B$255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A3A-49DF-94E1-C938D3CCDC24}"/>
            </c:ext>
          </c:extLst>
        </c:ser>
        <c:ser>
          <c:idx val="1"/>
          <c:order val="1"/>
          <c:tx>
            <c:strRef>
              <c:f>OCTU!$C$250</c:f>
              <c:strCache>
                <c:ptCount val="1"/>
                <c:pt idx="0">
                  <c:v>Mujer</c:v>
                </c:pt>
              </c:strCache>
            </c:strRef>
          </c:tx>
          <c:invertIfNegative val="0"/>
          <c:cat>
            <c:strRef>
              <c:f>OCTU!$A$251:$A$255</c:f>
              <c:strCache>
                <c:ptCount val="5"/>
                <c:pt idx="0">
                  <c:v>Física</c:v>
                </c:pt>
                <c:pt idx="1">
                  <c:v>Psicológica</c:v>
                </c:pt>
                <c:pt idx="2">
                  <c:v>Económica</c:v>
                </c:pt>
                <c:pt idx="3">
                  <c:v>Sexual</c:v>
                </c:pt>
                <c:pt idx="4">
                  <c:v>Patrimonial</c:v>
                </c:pt>
              </c:strCache>
            </c:strRef>
          </c:cat>
          <c:val>
            <c:numRef>
              <c:f>OCTU!$C$251:$C$255</c:f>
              <c:numCache>
                <c:formatCode>General</c:formatCode>
                <c:ptCount val="5"/>
                <c:pt idx="0">
                  <c:v>0</c:v>
                </c:pt>
                <c:pt idx="1">
                  <c:v>2</c:v>
                </c:pt>
                <c:pt idx="2">
                  <c:v>0</c:v>
                </c:pt>
                <c:pt idx="3">
                  <c:v>0</c:v>
                </c:pt>
                <c:pt idx="4">
                  <c:v>0</c:v>
                </c:pt>
              </c:numCache>
            </c:numRef>
          </c:val>
          <c:extLst>
            <c:ext xmlns:c16="http://schemas.microsoft.com/office/drawing/2014/chart" uri="{C3380CC4-5D6E-409C-BE32-E72D297353CC}">
              <c16:uniqueId val="{00000001-CA3A-49DF-94E1-C938D3CCDC24}"/>
            </c:ext>
          </c:extLst>
        </c:ser>
        <c:dLbls>
          <c:showLegendKey val="0"/>
          <c:showVal val="0"/>
          <c:showCatName val="0"/>
          <c:showSerName val="0"/>
          <c:showPercent val="0"/>
          <c:showBubbleSize val="0"/>
        </c:dLbls>
        <c:gapWidth val="150"/>
        <c:axId val="123288064"/>
        <c:axId val="123365632"/>
      </c:barChart>
      <c:catAx>
        <c:axId val="123288064"/>
        <c:scaling>
          <c:orientation val="minMax"/>
        </c:scaling>
        <c:delete val="0"/>
        <c:axPos val="b"/>
        <c:numFmt formatCode="General" sourceLinked="0"/>
        <c:majorTickMark val="out"/>
        <c:minorTickMark val="none"/>
        <c:tickLblPos val="nextTo"/>
        <c:crossAx val="123365632"/>
        <c:crosses val="autoZero"/>
        <c:auto val="1"/>
        <c:lblAlgn val="ctr"/>
        <c:lblOffset val="100"/>
        <c:noMultiLvlLbl val="0"/>
      </c:catAx>
      <c:valAx>
        <c:axId val="123365632"/>
        <c:scaling>
          <c:orientation val="minMax"/>
        </c:scaling>
        <c:delete val="0"/>
        <c:axPos val="l"/>
        <c:majorGridlines/>
        <c:numFmt formatCode="General" sourceLinked="1"/>
        <c:majorTickMark val="out"/>
        <c:minorTickMark val="none"/>
        <c:tickLblPos val="nextTo"/>
        <c:crossAx val="1232880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OCTU!$B$281</c:f>
              <c:strCache>
                <c:ptCount val="1"/>
                <c:pt idx="0">
                  <c:v>Hombre</c:v>
                </c:pt>
              </c:strCache>
            </c:strRef>
          </c:tx>
          <c:invertIfNegative val="0"/>
          <c:cat>
            <c:strRef>
              <c:f>OCTU!$A$282:$A$289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52B-42EC-9CC8-F5465DA26267}"/>
            </c:ext>
          </c:extLst>
        </c:ser>
        <c:ser>
          <c:idx val="1"/>
          <c:order val="1"/>
          <c:tx>
            <c:strRef>
              <c:f>OCTU!$C$281</c:f>
              <c:strCache>
                <c:ptCount val="1"/>
                <c:pt idx="0">
                  <c:v>Mujer</c:v>
                </c:pt>
              </c:strCache>
            </c:strRef>
          </c:tx>
          <c:invertIfNegative val="0"/>
          <c:cat>
            <c:strRef>
              <c:f>OCTU!$A$282:$A$289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OCTU!$C$282:$C$289</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652B-42EC-9CC8-F5465DA26267}"/>
            </c:ext>
          </c:extLst>
        </c:ser>
        <c:dLbls>
          <c:showLegendKey val="0"/>
          <c:showVal val="0"/>
          <c:showCatName val="0"/>
          <c:showSerName val="0"/>
          <c:showPercent val="0"/>
          <c:showBubbleSize val="0"/>
        </c:dLbls>
        <c:gapWidth val="150"/>
        <c:axId val="123289088"/>
        <c:axId val="123367936"/>
      </c:barChart>
      <c:catAx>
        <c:axId val="123289088"/>
        <c:scaling>
          <c:orientation val="minMax"/>
        </c:scaling>
        <c:delete val="0"/>
        <c:axPos val="b"/>
        <c:numFmt formatCode="General" sourceLinked="0"/>
        <c:majorTickMark val="out"/>
        <c:minorTickMark val="none"/>
        <c:tickLblPos val="nextTo"/>
        <c:crossAx val="123367936"/>
        <c:crosses val="autoZero"/>
        <c:auto val="1"/>
        <c:lblAlgn val="ctr"/>
        <c:lblOffset val="100"/>
        <c:noMultiLvlLbl val="0"/>
      </c:catAx>
      <c:valAx>
        <c:axId val="123367936"/>
        <c:scaling>
          <c:orientation val="minMax"/>
        </c:scaling>
        <c:delete val="0"/>
        <c:axPos val="l"/>
        <c:majorGridlines/>
        <c:numFmt formatCode="General" sourceLinked="1"/>
        <c:majorTickMark val="out"/>
        <c:minorTickMark val="none"/>
        <c:tickLblPos val="nextTo"/>
        <c:crossAx val="1232890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01-45AD-85D8-B7173D54BE35}"/>
            </c:ext>
          </c:extLst>
        </c:ser>
        <c:dLbls>
          <c:showLegendKey val="0"/>
          <c:showVal val="1"/>
          <c:showCatName val="0"/>
          <c:showSerName val="0"/>
          <c:showPercent val="0"/>
          <c:showBubbleSize val="0"/>
        </c:dLbls>
        <c:gapWidth val="150"/>
        <c:overlap val="100"/>
        <c:axId val="119454720"/>
        <c:axId val="123503168"/>
      </c:barChart>
      <c:catAx>
        <c:axId val="119454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123503168"/>
        <c:crosses val="autoZero"/>
        <c:auto val="1"/>
        <c:lblAlgn val="ctr"/>
        <c:lblOffset val="100"/>
        <c:tickLblSkip val="1"/>
        <c:tickMarkSkip val="1"/>
        <c:noMultiLvlLbl val="0"/>
      </c:catAx>
      <c:valAx>
        <c:axId val="123503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1194547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14.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5.xml"/><Relationship Id="rId13" Type="http://schemas.openxmlformats.org/officeDocument/2006/relationships/chart" Target="../charts/chart120.xml"/><Relationship Id="rId3" Type="http://schemas.openxmlformats.org/officeDocument/2006/relationships/image" Target="../media/image3.jpeg"/><Relationship Id="rId7" Type="http://schemas.openxmlformats.org/officeDocument/2006/relationships/chart" Target="../charts/chart114.xml"/><Relationship Id="rId12" Type="http://schemas.openxmlformats.org/officeDocument/2006/relationships/chart" Target="../charts/chart119.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3.xml"/><Relationship Id="rId11" Type="http://schemas.openxmlformats.org/officeDocument/2006/relationships/chart" Target="../charts/chart118.xml"/><Relationship Id="rId5" Type="http://schemas.openxmlformats.org/officeDocument/2006/relationships/image" Target="../media/image4.png"/><Relationship Id="rId15" Type="http://schemas.openxmlformats.org/officeDocument/2006/relationships/chart" Target="../charts/chart122.xml"/><Relationship Id="rId10" Type="http://schemas.openxmlformats.org/officeDocument/2006/relationships/chart" Target="../charts/chart117.xml"/><Relationship Id="rId4" Type="http://schemas.openxmlformats.org/officeDocument/2006/relationships/hyperlink" Target="http://www.jalisco.gob.mx/es" TargetMode="External"/><Relationship Id="rId9" Type="http://schemas.openxmlformats.org/officeDocument/2006/relationships/chart" Target="../charts/chart116.xml"/><Relationship Id="rId14" Type="http://schemas.openxmlformats.org/officeDocument/2006/relationships/chart" Target="../charts/chart121.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27.xml"/><Relationship Id="rId13" Type="http://schemas.openxmlformats.org/officeDocument/2006/relationships/chart" Target="../charts/chart132.xml"/><Relationship Id="rId3" Type="http://schemas.openxmlformats.org/officeDocument/2006/relationships/image" Target="../media/image3.jpeg"/><Relationship Id="rId7" Type="http://schemas.openxmlformats.org/officeDocument/2006/relationships/chart" Target="../charts/chart126.xml"/><Relationship Id="rId12" Type="http://schemas.openxmlformats.org/officeDocument/2006/relationships/chart" Target="../charts/chart131.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5.xml"/><Relationship Id="rId11" Type="http://schemas.openxmlformats.org/officeDocument/2006/relationships/chart" Target="../charts/chart130.xml"/><Relationship Id="rId5" Type="http://schemas.openxmlformats.org/officeDocument/2006/relationships/image" Target="../media/image4.png"/><Relationship Id="rId15" Type="http://schemas.openxmlformats.org/officeDocument/2006/relationships/chart" Target="../charts/chart134.xml"/><Relationship Id="rId10" Type="http://schemas.openxmlformats.org/officeDocument/2006/relationships/chart" Target="../charts/chart129.xml"/><Relationship Id="rId4" Type="http://schemas.openxmlformats.org/officeDocument/2006/relationships/hyperlink" Target="http://www.jalisco.gob.mx/es" TargetMode="External"/><Relationship Id="rId9" Type="http://schemas.openxmlformats.org/officeDocument/2006/relationships/chart" Target="../charts/chart128.xml"/><Relationship Id="rId14" Type="http://schemas.openxmlformats.org/officeDocument/2006/relationships/chart" Target="../charts/chart133.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69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28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69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D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F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F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F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F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F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F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F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0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1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1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1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1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1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1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1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1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1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1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1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1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1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3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3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3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1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13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1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13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1A8241E7-4E08-497B-AC4B-AD240BDD18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ADCF79C-AC75-4F6E-9AB9-AD80FEA005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FD000358-B943-4555-82D6-4A33DC78CFF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ED85E133-157E-4101-80FA-79A0978D9EE4}"/>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45937" y="47626"/>
          <a:ext cx="7166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B612EA89-1C63-4750-B047-F0C7CBE1559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4E08986D-2D46-44CC-9584-17C912006F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158980B8-5F59-479C-BDAB-057A4D9E6B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E8EE54BC-80DF-4967-8A52-B1607C8BF1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714F0762-1C24-4D75-BAA5-CD4E53CB69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771A5BD7-E6BC-4A13-98CA-6823905660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4CAB7D0A-709E-4C4F-BE3A-8D49FC11B0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A5736789-51DD-433B-9315-B43D06EFC0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8729B78-D033-41D9-AF4A-0500BB4D23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FD4B097B-F20D-48A2-A54A-76D787E8BD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4A084648-302E-4ACC-9E3A-C157DBFBC9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25" t="s">
        <v>170</v>
      </c>
      <c r="B225" s="125"/>
      <c r="C225" s="125"/>
      <c r="D225" s="125"/>
      <c r="E225" s="125"/>
      <c r="F225" s="5"/>
    </row>
    <row r="226" spans="1:6" x14ac:dyDescent="0.2">
      <c r="A226" s="5"/>
      <c r="B226" s="3"/>
      <c r="C226" s="3"/>
      <c r="D226" s="3"/>
      <c r="E226" s="8"/>
      <c r="F226" s="5"/>
    </row>
    <row r="227" spans="1:6" ht="32.25" customHeight="1" x14ac:dyDescent="0.2">
      <c r="A227" s="127" t="s">
        <v>171</v>
      </c>
      <c r="B227" s="127"/>
      <c r="C227" s="127"/>
      <c r="D227" s="127"/>
      <c r="E227" s="127"/>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40" t="s">
        <v>215</v>
      </c>
      <c r="B4" s="140"/>
      <c r="C4" s="140"/>
      <c r="D4" s="140"/>
      <c r="E4" s="140"/>
    </row>
    <row r="5" spans="1:13" ht="40.5" customHeight="1" x14ac:dyDescent="0.2">
      <c r="A5" s="132" t="s">
        <v>216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32" t="s">
        <v>144</v>
      </c>
      <c r="B35" s="132"/>
      <c r="C35" s="132"/>
      <c r="D35" s="132"/>
      <c r="E35" s="132"/>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51"/>
  <sheetViews>
    <sheetView view="pageLayout" topLeftCell="A273" zoomScale="120" zoomScaleNormal="100" zoomScalePageLayoutView="120" workbookViewId="0">
      <selection activeCell="B251" sqref="B251"/>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251</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1</v>
      </c>
      <c r="C9" s="90">
        <v>3</v>
      </c>
      <c r="D9" s="90">
        <f>SUM(B9:C9)</f>
        <v>4</v>
      </c>
      <c r="E9" s="115"/>
      <c r="G9" s="6"/>
    </row>
    <row r="10" spans="1:13" ht="12.75" x14ac:dyDescent="0.2">
      <c r="A10" s="21" t="s">
        <v>221</v>
      </c>
      <c r="B10" s="15">
        <v>1</v>
      </c>
      <c r="C10" s="15">
        <v>6</v>
      </c>
      <c r="D10" s="90">
        <f>SUM(B10:C10)</f>
        <v>7</v>
      </c>
      <c r="E10" s="116"/>
      <c r="G10" s="6"/>
      <c r="L10" s="17"/>
      <c r="M10" s="6"/>
    </row>
    <row r="11" spans="1:13" ht="13.5" thickBot="1" x14ac:dyDescent="0.25">
      <c r="A11" s="21" t="s">
        <v>125</v>
      </c>
      <c r="B11" s="117">
        <v>2</v>
      </c>
      <c r="C11" s="117">
        <v>6</v>
      </c>
      <c r="D11" s="90">
        <f>SUM(B11:C11)</f>
        <v>8</v>
      </c>
      <c r="E11" s="116"/>
      <c r="L11" s="17"/>
      <c r="M11" s="6"/>
    </row>
    <row r="12" spans="1:13" ht="13.5" thickBot="1" x14ac:dyDescent="0.25">
      <c r="A12" s="29" t="s">
        <v>0</v>
      </c>
      <c r="B12" s="30">
        <f>SUM(B9:B11)</f>
        <v>4</v>
      </c>
      <c r="C12" s="30">
        <f>SUM(C9:C11)</f>
        <v>15</v>
      </c>
      <c r="D12" s="30">
        <f>SUM(B12:C12)</f>
        <v>19</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3</v>
      </c>
      <c r="D33" s="38">
        <f>SUM(B33:C33)</f>
        <v>4</v>
      </c>
      <c r="E33" s="41"/>
      <c r="L33" s="17"/>
      <c r="M33" s="6"/>
    </row>
    <row r="34" spans="1:14" ht="12.75" x14ac:dyDescent="0.2">
      <c r="A34" s="21" t="s">
        <v>223</v>
      </c>
      <c r="B34" s="3">
        <v>1</v>
      </c>
      <c r="C34" s="3">
        <v>6</v>
      </c>
      <c r="D34" s="3">
        <f>SUM(B34:C34)</f>
        <v>7</v>
      </c>
      <c r="E34" s="42"/>
    </row>
    <row r="35" spans="1:14" ht="12.75" x14ac:dyDescent="0.2">
      <c r="A35" s="40" t="s">
        <v>134</v>
      </c>
      <c r="B35" s="38">
        <v>2</v>
      </c>
      <c r="C35" s="38">
        <v>6</v>
      </c>
      <c r="D35" s="38">
        <f>SUM(B35:C35)</f>
        <v>8</v>
      </c>
      <c r="E35" s="41"/>
    </row>
    <row r="36" spans="1:14" ht="13.5" thickBot="1" x14ac:dyDescent="0.25">
      <c r="A36" s="33" t="s">
        <v>69</v>
      </c>
      <c r="B36" s="43">
        <v>0</v>
      </c>
      <c r="C36" s="43">
        <v>0</v>
      </c>
      <c r="D36" s="3">
        <f>SUM(B36:C36)</f>
        <v>0</v>
      </c>
      <c r="E36" s="42"/>
    </row>
    <row r="37" spans="1:14" ht="13.5" thickBot="1" x14ac:dyDescent="0.25">
      <c r="A37" s="29" t="s">
        <v>0</v>
      </c>
      <c r="B37" s="30">
        <f>SUM(B33:B36)</f>
        <v>4</v>
      </c>
      <c r="C37" s="30">
        <f>SUM(C33:C36)</f>
        <v>15</v>
      </c>
      <c r="D37" s="30">
        <f>SUM(D33:D36)</f>
        <v>19</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2</v>
      </c>
      <c r="D59" s="3">
        <v>2</v>
      </c>
      <c r="E59" s="4">
        <f>(D59/D$65)*100</f>
        <v>10.526315789473683</v>
      </c>
      <c r="F59" s="92"/>
      <c r="G59" s="92"/>
      <c r="H59" s="12"/>
    </row>
    <row r="60" spans="1:14" ht="12.75" x14ac:dyDescent="0.2">
      <c r="A60" s="26" t="s">
        <v>226</v>
      </c>
      <c r="B60" s="53">
        <v>0</v>
      </c>
      <c r="C60" s="53">
        <v>9</v>
      </c>
      <c r="D60" s="52">
        <v>9</v>
      </c>
      <c r="E60" s="28">
        <f>(D60/D$65)*100</f>
        <v>47.368421052631575</v>
      </c>
      <c r="F60" s="92"/>
      <c r="G60" s="92"/>
      <c r="H60" s="12"/>
    </row>
    <row r="61" spans="1:14" ht="12.75" x14ac:dyDescent="0.2">
      <c r="A61" s="2" t="s">
        <v>227</v>
      </c>
      <c r="B61" s="24">
        <v>3</v>
      </c>
      <c r="C61" s="24">
        <v>4</v>
      </c>
      <c r="D61" s="43">
        <v>7</v>
      </c>
      <c r="E61" s="4">
        <f>(D61/D$65)*100</f>
        <v>36.84210526315789</v>
      </c>
      <c r="F61" s="92"/>
      <c r="G61" s="92"/>
      <c r="H61" s="12"/>
    </row>
    <row r="62" spans="1:14" ht="12.75" x14ac:dyDescent="0.2">
      <c r="A62" s="26" t="s">
        <v>228</v>
      </c>
      <c r="B62" s="53">
        <v>1</v>
      </c>
      <c r="C62" s="53">
        <v>0</v>
      </c>
      <c r="D62" s="52">
        <v>1</v>
      </c>
      <c r="E62" s="28">
        <f>(D62/D$65)*100</f>
        <v>5.2631578947368416</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4</v>
      </c>
      <c r="C65" s="30">
        <f>SUM(C59:C64)</f>
        <v>15</v>
      </c>
      <c r="D65" s="30">
        <f>SUM(D59:D64)</f>
        <v>19</v>
      </c>
      <c r="E65" s="32">
        <f>SUM(E59:E64)</f>
        <v>99.999999999999986</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2</v>
      </c>
      <c r="C93" s="55">
        <v>2</v>
      </c>
      <c r="D93" s="58">
        <v>4</v>
      </c>
      <c r="E93" s="39">
        <f t="shared" si="0"/>
        <v>21.052631578947366</v>
      </c>
      <c r="K93" s="6"/>
      <c r="L93" s="6"/>
    </row>
    <row r="94" spans="1:14" ht="12.75" x14ac:dyDescent="0.2">
      <c r="A94" s="56" t="s">
        <v>73</v>
      </c>
      <c r="B94" s="24">
        <v>0</v>
      </c>
      <c r="C94" s="24">
        <v>6</v>
      </c>
      <c r="D94" s="10">
        <v>6</v>
      </c>
      <c r="E94" s="4">
        <f t="shared" si="0"/>
        <v>31.578947368421051</v>
      </c>
      <c r="K94" s="6"/>
      <c r="L94" s="6"/>
    </row>
    <row r="95" spans="1:14" ht="12.75" x14ac:dyDescent="0.2">
      <c r="A95" s="57" t="s">
        <v>81</v>
      </c>
      <c r="B95" s="55">
        <v>2</v>
      </c>
      <c r="C95" s="55">
        <v>7</v>
      </c>
      <c r="D95" s="58">
        <v>9</v>
      </c>
      <c r="E95" s="39">
        <f t="shared" si="0"/>
        <v>47.368421052631575</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4</v>
      </c>
      <c r="C98" s="34">
        <f>SUM(C92:C97)</f>
        <v>15</v>
      </c>
      <c r="D98" s="30">
        <v>19</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6</v>
      </c>
      <c r="D123" s="1">
        <f>SUM(B123+C123)</f>
        <v>6</v>
      </c>
      <c r="E123" s="4">
        <f t="shared" ref="E123:E130" si="1">(D123/D$131)*100</f>
        <v>31.578947368421051</v>
      </c>
    </row>
    <row r="124" spans="1:5" ht="12.75" x14ac:dyDescent="0.2">
      <c r="A124" s="44" t="s">
        <v>111</v>
      </c>
      <c r="B124" s="45">
        <v>4</v>
      </c>
      <c r="C124" s="45">
        <v>6</v>
      </c>
      <c r="D124" s="46">
        <f t="shared" ref="D124:D129" si="2">SUM(B124:C124)</f>
        <v>10</v>
      </c>
      <c r="E124" s="39">
        <f t="shared" si="1"/>
        <v>52.631578947368418</v>
      </c>
    </row>
    <row r="125" spans="1:5" ht="12.75" x14ac:dyDescent="0.2">
      <c r="A125" s="16" t="s">
        <v>82</v>
      </c>
      <c r="B125" s="18">
        <v>0</v>
      </c>
      <c r="C125" s="18">
        <v>1</v>
      </c>
      <c r="D125" s="13">
        <f t="shared" si="2"/>
        <v>1</v>
      </c>
      <c r="E125" s="4">
        <f t="shared" si="1"/>
        <v>5.2631578947368416</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2</v>
      </c>
      <c r="D127" s="13">
        <f t="shared" si="2"/>
        <v>2</v>
      </c>
      <c r="E127" s="4">
        <f t="shared" si="1"/>
        <v>10.526315789473683</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4</v>
      </c>
      <c r="C131" s="30">
        <f>SUM(C123:C130)</f>
        <v>15</v>
      </c>
      <c r="D131" s="30">
        <f>SUM(D123:D130)</f>
        <v>19</v>
      </c>
      <c r="E131" s="31">
        <f>SUM(E123:E130)</f>
        <v>99.999999999999986</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3">(D156/D$164)*100</f>
        <v>10.526315789473683</v>
      </c>
    </row>
    <row r="157" spans="1:5" ht="12.75" x14ac:dyDescent="0.2">
      <c r="A157" s="74" t="s">
        <v>22</v>
      </c>
      <c r="B157" s="55">
        <v>0</v>
      </c>
      <c r="C157" s="55">
        <v>4</v>
      </c>
      <c r="D157" s="38">
        <f t="shared" ref="D157:D163" si="4">SUM(B157:C157)</f>
        <v>4</v>
      </c>
      <c r="E157" s="39">
        <f t="shared" si="3"/>
        <v>21.052631578947366</v>
      </c>
    </row>
    <row r="158" spans="1:5" ht="12.75" x14ac:dyDescent="0.2">
      <c r="A158" s="2" t="s">
        <v>232</v>
      </c>
      <c r="B158" s="24">
        <v>0</v>
      </c>
      <c r="C158" s="24">
        <v>0</v>
      </c>
      <c r="D158" s="43">
        <f t="shared" si="4"/>
        <v>0</v>
      </c>
      <c r="E158" s="4">
        <f t="shared" si="3"/>
        <v>0</v>
      </c>
    </row>
    <row r="159" spans="1:5" ht="12.75" x14ac:dyDescent="0.2">
      <c r="A159" s="74" t="s">
        <v>79</v>
      </c>
      <c r="B159" s="55">
        <v>4</v>
      </c>
      <c r="C159" s="55">
        <v>7</v>
      </c>
      <c r="D159" s="38">
        <f t="shared" si="4"/>
        <v>11</v>
      </c>
      <c r="E159" s="39">
        <f t="shared" si="3"/>
        <v>57.894736842105267</v>
      </c>
    </row>
    <row r="160" spans="1:5" ht="12.75" x14ac:dyDescent="0.2">
      <c r="A160" s="109" t="s">
        <v>249</v>
      </c>
      <c r="B160" s="110">
        <v>0</v>
      </c>
      <c r="C160" s="110">
        <v>2</v>
      </c>
      <c r="D160" s="111">
        <f t="shared" si="4"/>
        <v>2</v>
      </c>
      <c r="E160" s="112">
        <f t="shared" si="3"/>
        <v>10.526315789473683</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4</v>
      </c>
      <c r="C164" s="30">
        <f>SUM(C156:C163)</f>
        <v>15</v>
      </c>
      <c r="D164" s="30">
        <f>SUM(D156:D163)</f>
        <v>19</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4</v>
      </c>
      <c r="C193" s="89">
        <v>15</v>
      </c>
      <c r="D193" s="90">
        <f>B193+C193</f>
        <v>19</v>
      </c>
      <c r="E193" s="81">
        <f t="shared" si="6"/>
        <v>100</v>
      </c>
    </row>
    <row r="194" spans="1:5" ht="13.5" thickBot="1" x14ac:dyDescent="0.25">
      <c r="A194" s="76" t="s">
        <v>0</v>
      </c>
      <c r="B194" s="77">
        <f>SUM(B183:B193)</f>
        <v>4</v>
      </c>
      <c r="C194" s="77">
        <f>SUM(C183:C193)</f>
        <v>15</v>
      </c>
      <c r="D194" s="77">
        <f>SUM(D183:D193)</f>
        <v>19</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4</v>
      </c>
      <c r="C200" s="18">
        <v>15</v>
      </c>
      <c r="D200" s="1">
        <v>19</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4</v>
      </c>
      <c r="C203" s="30">
        <f>SUM(C200:C202)</f>
        <v>15</v>
      </c>
      <c r="D203" s="30">
        <f>SUM(D200:D202)</f>
        <v>19</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4</v>
      </c>
      <c r="C228" s="10">
        <v>8</v>
      </c>
      <c r="D228" s="10">
        <f>SUM(B228:C228)</f>
        <v>12</v>
      </c>
      <c r="E228" s="4">
        <f>(D228/D$230)*100</f>
        <v>63.157894736842103</v>
      </c>
    </row>
    <row r="229" spans="1:5" ht="13.5" thickBot="1" x14ac:dyDescent="0.25">
      <c r="A229" s="48" t="s">
        <v>63</v>
      </c>
      <c r="B229" s="52">
        <v>0</v>
      </c>
      <c r="C229" s="52">
        <v>7</v>
      </c>
      <c r="D229" s="49">
        <f>SUM(B229:C229)</f>
        <v>7</v>
      </c>
      <c r="E229" s="28">
        <f>(D229/D$230)*100</f>
        <v>36.84210526315789</v>
      </c>
    </row>
    <row r="230" spans="1:5" ht="13.5" thickBot="1" x14ac:dyDescent="0.25">
      <c r="A230" s="29" t="s">
        <v>0</v>
      </c>
      <c r="B230" s="30">
        <f>B228+B229</f>
        <v>4</v>
      </c>
      <c r="C230" s="30">
        <f>C229+C228</f>
        <v>15</v>
      </c>
      <c r="D230" s="30">
        <f>D229+D228</f>
        <v>19</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2</v>
      </c>
      <c r="D251" s="3">
        <v>2</v>
      </c>
      <c r="E251" s="4">
        <f>(D251/D$256)*100</f>
        <v>28.571428571428569</v>
      </c>
    </row>
    <row r="252" spans="1:5" ht="12.75" x14ac:dyDescent="0.2">
      <c r="A252" s="26" t="s">
        <v>46</v>
      </c>
      <c r="B252" s="49">
        <v>0</v>
      </c>
      <c r="C252" s="49">
        <v>1</v>
      </c>
      <c r="D252" s="52">
        <v>1</v>
      </c>
      <c r="E252" s="28">
        <f>(D252/D$256)*100</f>
        <v>14.285714285714285</v>
      </c>
    </row>
    <row r="253" spans="1:5" ht="12.75" x14ac:dyDescent="0.2">
      <c r="A253" s="2" t="s">
        <v>51</v>
      </c>
      <c r="B253" s="24">
        <v>0</v>
      </c>
      <c r="C253" s="24">
        <v>4</v>
      </c>
      <c r="D253" s="43">
        <v>4</v>
      </c>
      <c r="E253" s="4">
        <f>(D253/D$256)*100</f>
        <v>57.142857142857139</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f>SUM(C251:C255)</f>
        <v>7</v>
      </c>
      <c r="D256" s="30">
        <f>SUM(D251:D255)</f>
        <v>7</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6</v>
      </c>
      <c r="D282" s="22">
        <f>SUM(B282+C282)</f>
        <v>6</v>
      </c>
      <c r="E282" s="20">
        <f t="shared" ref="E282:E289" si="7">(D282/D$289)*100</f>
        <v>85.714285714285708</v>
      </c>
    </row>
    <row r="283" spans="1:5" ht="12.75" x14ac:dyDescent="0.2">
      <c r="A283" s="26" t="s">
        <v>1</v>
      </c>
      <c r="B283" s="53">
        <v>0</v>
      </c>
      <c r="C283" s="53">
        <v>1</v>
      </c>
      <c r="D283" s="50">
        <f>SUM(B283+C283)</f>
        <v>1</v>
      </c>
      <c r="E283" s="51">
        <f t="shared" si="7"/>
        <v>14.285714285714285</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7</v>
      </c>
      <c r="D289" s="30">
        <f>SUM(D282:D288)</f>
        <v>7</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59:E259"/>
    <mergeCell ref="A279:E279"/>
    <mergeCell ref="A290:E290"/>
    <mergeCell ref="A221:E221"/>
    <mergeCell ref="A231:E231"/>
    <mergeCell ref="A224:E225"/>
    <mergeCell ref="A181:E181"/>
    <mergeCell ref="A207:E207"/>
    <mergeCell ref="A151:E152"/>
    <mergeCell ref="A196:E197"/>
    <mergeCell ref="A180:E180"/>
    <mergeCell ref="A165:E165"/>
    <mergeCell ref="A66:E66"/>
    <mergeCell ref="A100:E100"/>
    <mergeCell ref="A86:E87"/>
    <mergeCell ref="A119:E120"/>
    <mergeCell ref="A133:E133"/>
    <mergeCell ref="A55:E55"/>
    <mergeCell ref="A4:E4"/>
    <mergeCell ref="A5:E5"/>
    <mergeCell ref="A6:E6"/>
    <mergeCell ref="A13:E13"/>
    <mergeCell ref="A30:E30"/>
  </mergeCells>
  <pageMargins left="0.75" right="0.75" top="1" bottom="1" header="0" footer="0"/>
  <pageSetup paperSize="9" orientation="portrait" r:id="rId1"/>
  <headerFooter alignWithMargins="0">
    <oddHeader>&amp;CMES DE MAYO 2018</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51"/>
  <sheetViews>
    <sheetView view="pageLayout" topLeftCell="A271" zoomScale="120" zoomScaleNormal="100" zoomScalePageLayoutView="120" workbookViewId="0">
      <selection activeCell="C161" sqref="C161"/>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40" t="s">
        <v>251</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2</v>
      </c>
      <c r="C9" s="90">
        <v>6</v>
      </c>
      <c r="D9" s="90">
        <f>SUM(B9:C9)</f>
        <v>8</v>
      </c>
      <c r="E9" s="115"/>
      <c r="G9" s="6"/>
    </row>
    <row r="10" spans="1:13" ht="12.75" x14ac:dyDescent="0.2">
      <c r="A10" s="21" t="s">
        <v>221</v>
      </c>
      <c r="B10" s="15">
        <v>1</v>
      </c>
      <c r="C10" s="15">
        <v>5</v>
      </c>
      <c r="D10" s="90">
        <f>SUM(B10:C10)</f>
        <v>6</v>
      </c>
      <c r="E10" s="116"/>
      <c r="G10" s="6"/>
      <c r="L10" s="17"/>
      <c r="M10" s="6"/>
    </row>
    <row r="11" spans="1:13" ht="13.5" thickBot="1" x14ac:dyDescent="0.25">
      <c r="A11" s="21" t="s">
        <v>125</v>
      </c>
      <c r="B11" s="117">
        <v>1</v>
      </c>
      <c r="C11" s="117">
        <v>5</v>
      </c>
      <c r="D11" s="90">
        <f>SUM(B11:C11)</f>
        <v>6</v>
      </c>
      <c r="E11" s="116"/>
      <c r="L11" s="17"/>
      <c r="M11" s="6"/>
    </row>
    <row r="12" spans="1:13" ht="13.5" thickBot="1" x14ac:dyDescent="0.25">
      <c r="A12" s="29" t="s">
        <v>0</v>
      </c>
      <c r="B12" s="30">
        <f>SUM(B9:B11)</f>
        <v>4</v>
      </c>
      <c r="C12" s="30">
        <f>SUM(C9:C11)</f>
        <v>16</v>
      </c>
      <c r="D12" s="30">
        <f>SUM(B12:C12)</f>
        <v>20</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2</v>
      </c>
      <c r="C33" s="38">
        <v>6</v>
      </c>
      <c r="D33" s="38">
        <f>SUM(B33:C33)</f>
        <v>8</v>
      </c>
      <c r="E33" s="41"/>
      <c r="L33" s="17"/>
      <c r="M33" s="6"/>
    </row>
    <row r="34" spans="1:14" ht="12.75" x14ac:dyDescent="0.2">
      <c r="A34" s="21" t="s">
        <v>223</v>
      </c>
      <c r="B34" s="3">
        <v>1</v>
      </c>
      <c r="C34" s="3">
        <v>5</v>
      </c>
      <c r="D34" s="3">
        <f>SUM(B34:C34)</f>
        <v>6</v>
      </c>
      <c r="E34" s="42"/>
    </row>
    <row r="35" spans="1:14" ht="12.75" x14ac:dyDescent="0.2">
      <c r="A35" s="40" t="s">
        <v>134</v>
      </c>
      <c r="B35" s="38">
        <v>1</v>
      </c>
      <c r="C35" s="38">
        <v>5</v>
      </c>
      <c r="D35" s="38">
        <f>SUM(B35:C35)</f>
        <v>6</v>
      </c>
      <c r="E35" s="41"/>
    </row>
    <row r="36" spans="1:14" ht="13.5" thickBot="1" x14ac:dyDescent="0.25">
      <c r="A36" s="33" t="s">
        <v>69</v>
      </c>
      <c r="B36" s="43">
        <v>0</v>
      </c>
      <c r="C36" s="43">
        <v>0</v>
      </c>
      <c r="D36" s="3">
        <f>SUM(B36:C36)</f>
        <v>0</v>
      </c>
      <c r="E36" s="42"/>
    </row>
    <row r="37" spans="1:14" ht="13.5" thickBot="1" x14ac:dyDescent="0.25">
      <c r="A37" s="29" t="s">
        <v>0</v>
      </c>
      <c r="B37" s="30">
        <f>SUM(B33:B36)</f>
        <v>4</v>
      </c>
      <c r="C37" s="30">
        <f>SUM(C33:C36)</f>
        <v>16</v>
      </c>
      <c r="D37" s="30">
        <f>SUM(D33:D36)</f>
        <v>20</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1</v>
      </c>
      <c r="C59" s="24">
        <v>1</v>
      </c>
      <c r="D59" s="3">
        <v>2</v>
      </c>
      <c r="E59" s="4">
        <f>(D59/D$65)*100</f>
        <v>10</v>
      </c>
      <c r="F59" s="92"/>
      <c r="G59" s="92"/>
      <c r="H59" s="12"/>
    </row>
    <row r="60" spans="1:14" ht="12.75" x14ac:dyDescent="0.2">
      <c r="A60" s="26" t="s">
        <v>226</v>
      </c>
      <c r="B60" s="53">
        <v>0</v>
      </c>
      <c r="C60" s="53">
        <v>3</v>
      </c>
      <c r="D60" s="52">
        <v>3</v>
      </c>
      <c r="E60" s="28">
        <f>(D60/D$65)*100</f>
        <v>15</v>
      </c>
      <c r="F60" s="92"/>
      <c r="G60" s="92"/>
      <c r="H60" s="12"/>
    </row>
    <row r="61" spans="1:14" ht="12.75" x14ac:dyDescent="0.2">
      <c r="A61" s="2" t="s">
        <v>227</v>
      </c>
      <c r="B61" s="24">
        <v>0</v>
      </c>
      <c r="C61" s="24">
        <v>7</v>
      </c>
      <c r="D61" s="43">
        <v>7</v>
      </c>
      <c r="E61" s="4">
        <f>(D61/D$65)*100</f>
        <v>35</v>
      </c>
      <c r="F61" s="92"/>
      <c r="G61" s="92"/>
      <c r="H61" s="12"/>
    </row>
    <row r="62" spans="1:14" ht="12.75" x14ac:dyDescent="0.2">
      <c r="A62" s="26" t="s">
        <v>228</v>
      </c>
      <c r="B62" s="53">
        <v>3</v>
      </c>
      <c r="C62" s="53">
        <v>5</v>
      </c>
      <c r="D62" s="52">
        <v>8</v>
      </c>
      <c r="E62" s="28">
        <f>(D62/D$65)*100</f>
        <v>40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4</v>
      </c>
      <c r="C65" s="30">
        <f>SUM(C59:C64)</f>
        <v>16</v>
      </c>
      <c r="D65" s="30">
        <v>20</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1</v>
      </c>
      <c r="C93" s="55">
        <v>1</v>
      </c>
      <c r="D93" s="58">
        <v>2</v>
      </c>
      <c r="E93" s="39">
        <f t="shared" si="0"/>
        <v>10</v>
      </c>
      <c r="K93" s="6"/>
      <c r="L93" s="6"/>
    </row>
    <row r="94" spans="1:14" ht="12.75" x14ac:dyDescent="0.2">
      <c r="A94" s="56" t="s">
        <v>73</v>
      </c>
      <c r="B94" s="24">
        <v>1</v>
      </c>
      <c r="C94" s="24">
        <v>13</v>
      </c>
      <c r="D94" s="10">
        <v>14</v>
      </c>
      <c r="E94" s="4">
        <f t="shared" si="0"/>
        <v>70</v>
      </c>
      <c r="K94" s="6"/>
      <c r="L94" s="6"/>
    </row>
    <row r="95" spans="1:14" ht="12.75" x14ac:dyDescent="0.2">
      <c r="A95" s="57" t="s">
        <v>81</v>
      </c>
      <c r="B95" s="55">
        <v>2</v>
      </c>
      <c r="C95" s="55">
        <v>2</v>
      </c>
      <c r="D95" s="58">
        <v>4</v>
      </c>
      <c r="E95" s="39">
        <f t="shared" si="0"/>
        <v>20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4</v>
      </c>
      <c r="C98" s="34">
        <f>SUM(C92:C97)</f>
        <v>16</v>
      </c>
      <c r="D98" s="30">
        <v>20</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1</v>
      </c>
      <c r="C123" s="18">
        <v>1</v>
      </c>
      <c r="D123" s="1">
        <f>SUM(B123+C123)</f>
        <v>2</v>
      </c>
      <c r="E123" s="4">
        <f t="shared" ref="E123:E130" si="1">(D123/D$131)*100</f>
        <v>10</v>
      </c>
    </row>
    <row r="124" spans="1:5" ht="12.75" x14ac:dyDescent="0.2">
      <c r="A124" s="44" t="s">
        <v>111</v>
      </c>
      <c r="B124" s="45">
        <v>1</v>
      </c>
      <c r="C124" s="45">
        <v>9</v>
      </c>
      <c r="D124" s="46">
        <f t="shared" ref="D124:D129" si="2">SUM(B124:C124)</f>
        <v>10</v>
      </c>
      <c r="E124" s="39">
        <f t="shared" si="1"/>
        <v>50</v>
      </c>
    </row>
    <row r="125" spans="1:5" ht="12.75" x14ac:dyDescent="0.2">
      <c r="A125" s="16" t="s">
        <v>82</v>
      </c>
      <c r="B125" s="18">
        <v>2</v>
      </c>
      <c r="C125" s="18">
        <v>3</v>
      </c>
      <c r="D125" s="13">
        <f t="shared" si="2"/>
        <v>5</v>
      </c>
      <c r="E125" s="4">
        <f t="shared" si="1"/>
        <v>25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3</v>
      </c>
      <c r="D128" s="46">
        <f t="shared" si="2"/>
        <v>3</v>
      </c>
      <c r="E128" s="39">
        <f t="shared" si="1"/>
        <v>15</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4</v>
      </c>
      <c r="C131" s="30">
        <f>SUM(C123:C130)</f>
        <v>16</v>
      </c>
      <c r="D131" s="30">
        <f>SUM(D123:D130)</f>
        <v>20</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3">(D156/D$164)*100</f>
        <v>20</v>
      </c>
    </row>
    <row r="157" spans="1:5" ht="12.75" x14ac:dyDescent="0.2">
      <c r="A157" s="74" t="s">
        <v>22</v>
      </c>
      <c r="B157" s="55">
        <v>1</v>
      </c>
      <c r="C157" s="55">
        <v>1</v>
      </c>
      <c r="D157" s="38">
        <f t="shared" ref="D157:D163" si="4">SUM(B157:C157)</f>
        <v>2</v>
      </c>
      <c r="E157" s="39">
        <f t="shared" si="3"/>
        <v>10</v>
      </c>
    </row>
    <row r="158" spans="1:5" ht="12.75" x14ac:dyDescent="0.2">
      <c r="A158" s="2" t="s">
        <v>232</v>
      </c>
      <c r="B158" s="24">
        <v>0</v>
      </c>
      <c r="C158" s="24">
        <v>0</v>
      </c>
      <c r="D158" s="43">
        <f t="shared" si="4"/>
        <v>0</v>
      </c>
      <c r="E158" s="4">
        <f t="shared" si="3"/>
        <v>0</v>
      </c>
    </row>
    <row r="159" spans="1:5" ht="12.75" x14ac:dyDescent="0.2">
      <c r="A159" s="74" t="s">
        <v>79</v>
      </c>
      <c r="B159" s="55">
        <v>1</v>
      </c>
      <c r="C159" s="55">
        <v>8</v>
      </c>
      <c r="D159" s="38">
        <f t="shared" si="4"/>
        <v>9</v>
      </c>
      <c r="E159" s="39">
        <f t="shared" si="3"/>
        <v>45</v>
      </c>
    </row>
    <row r="160" spans="1:5" ht="12.75" x14ac:dyDescent="0.2">
      <c r="A160" s="109" t="s">
        <v>249</v>
      </c>
      <c r="B160" s="110">
        <v>2</v>
      </c>
      <c r="C160" s="110">
        <v>3</v>
      </c>
      <c r="D160" s="111">
        <f t="shared" si="4"/>
        <v>5</v>
      </c>
      <c r="E160" s="112">
        <f t="shared" si="3"/>
        <v>25</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4</v>
      </c>
      <c r="C164" s="30">
        <f>SUM(C156:C163)</f>
        <v>16</v>
      </c>
      <c r="D164" s="30">
        <f>SUM(D156:D163)</f>
        <v>20</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4</v>
      </c>
      <c r="C193" s="89">
        <v>16</v>
      </c>
      <c r="D193" s="90">
        <f>B193+C193</f>
        <v>20</v>
      </c>
      <c r="E193" s="81">
        <f t="shared" si="6"/>
        <v>100</v>
      </c>
    </row>
    <row r="194" spans="1:5" ht="13.5" thickBot="1" x14ac:dyDescent="0.25">
      <c r="A194" s="76" t="s">
        <v>0</v>
      </c>
      <c r="B194" s="77">
        <f>SUM(B183:B193)</f>
        <v>4</v>
      </c>
      <c r="C194" s="77">
        <f>SUM(C183:C193)</f>
        <v>16</v>
      </c>
      <c r="D194" s="77">
        <f>SUM(D183:D193)</f>
        <v>20</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4</v>
      </c>
      <c r="C200" s="18">
        <v>16</v>
      </c>
      <c r="D200" s="1">
        <v>0</v>
      </c>
      <c r="E200" s="4">
        <f>(D200/D$203)*100</f>
        <v>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4</v>
      </c>
      <c r="C203" s="30">
        <f>SUM(C200:C202)</f>
        <v>16</v>
      </c>
      <c r="D203" s="30">
        <v>20</v>
      </c>
      <c r="E203" s="32">
        <f>SUM(E200:E202)</f>
        <v>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4</v>
      </c>
      <c r="C228" s="10">
        <v>4</v>
      </c>
      <c r="D228" s="10">
        <f>SUM(B228:C228)</f>
        <v>8</v>
      </c>
      <c r="E228" s="4">
        <f>(D228/D$230)*100</f>
        <v>40</v>
      </c>
    </row>
    <row r="229" spans="1:5" ht="13.5" thickBot="1" x14ac:dyDescent="0.25">
      <c r="A229" s="48" t="s">
        <v>63</v>
      </c>
      <c r="B229" s="52">
        <v>0</v>
      </c>
      <c r="C229" s="52">
        <v>12</v>
      </c>
      <c r="D229" s="49">
        <f>SUM(B229:C229)</f>
        <v>12</v>
      </c>
      <c r="E229" s="28">
        <f>(D229/D$230)*100</f>
        <v>60</v>
      </c>
    </row>
    <row r="230" spans="1:5" ht="13.5" thickBot="1" x14ac:dyDescent="0.25">
      <c r="A230" s="29" t="s">
        <v>0</v>
      </c>
      <c r="B230" s="30">
        <f>B228+B229</f>
        <v>4</v>
      </c>
      <c r="C230" s="30">
        <f>C229+C228</f>
        <v>16</v>
      </c>
      <c r="D230" s="30">
        <f>D229+D228</f>
        <v>20</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2</v>
      </c>
      <c r="D251" s="3">
        <v>2</v>
      </c>
      <c r="E251" s="4">
        <f>(D251/D$256)*100</f>
        <v>16.666666666666664</v>
      </c>
    </row>
    <row r="252" spans="1:5" ht="12.75" x14ac:dyDescent="0.2">
      <c r="A252" s="26" t="s">
        <v>46</v>
      </c>
      <c r="B252" s="49">
        <v>0</v>
      </c>
      <c r="C252" s="49">
        <v>10</v>
      </c>
      <c r="D252" s="52">
        <v>10</v>
      </c>
      <c r="E252" s="28">
        <f>(D252/D$256)*100</f>
        <v>83.333333333333343</v>
      </c>
    </row>
    <row r="253" spans="1:5" ht="12.75" x14ac:dyDescent="0.2">
      <c r="A253" s="2" t="s">
        <v>51</v>
      </c>
      <c r="B253" s="24">
        <v>0</v>
      </c>
      <c r="C253" s="24">
        <v>0</v>
      </c>
      <c r="D253" s="43">
        <v>0</v>
      </c>
      <c r="E253" s="4">
        <f>(D253/D$256)*100</f>
        <v>0</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f>SUM(C251:C255)</f>
        <v>12</v>
      </c>
      <c r="D256" s="30">
        <f>SUM(D251:D255)</f>
        <v>12</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12</v>
      </c>
      <c r="D282" s="22">
        <f>SUM(B282+C282)</f>
        <v>12</v>
      </c>
      <c r="E282" s="20">
        <f t="shared" ref="E282:E289" si="7">(D282/D$289)*100</f>
        <v>100</v>
      </c>
    </row>
    <row r="283" spans="1:5" ht="12.75" x14ac:dyDescent="0.2">
      <c r="A283" s="26" t="s">
        <v>1</v>
      </c>
      <c r="B283" s="53">
        <v>0</v>
      </c>
      <c r="C283" s="53">
        <v>0</v>
      </c>
      <c r="D283" s="50">
        <f>SUM(B283+C283)</f>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12</v>
      </c>
      <c r="D289" s="30">
        <f>SUM(D282:D288)</f>
        <v>12</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oddHeader>&amp;CMES DE JUNIO 2018</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51"/>
  <sheetViews>
    <sheetView view="pageLayout" topLeftCell="A268" zoomScale="120" zoomScaleNormal="100" zoomScalePageLayoutView="120" workbookViewId="0">
      <selection activeCell="B123" sqref="B123"/>
    </sheetView>
  </sheetViews>
  <sheetFormatPr baseColWidth="10" defaultColWidth="0" defaultRowHeight="0" customHeight="1" zeroHeight="1" x14ac:dyDescent="0.2"/>
  <cols>
    <col min="1" max="1" width="32.28515625" style="118" customWidth="1"/>
    <col min="2" max="4" width="12.5703125" style="118" customWidth="1"/>
    <col min="5" max="5" width="12.140625" style="118" customWidth="1"/>
    <col min="6" max="6" width="6.140625" style="118" hidden="1" customWidth="1"/>
    <col min="7" max="14" width="0" style="118" hidden="1" customWidth="1"/>
    <col min="15" max="16384" width="11.42578125" style="118" hidden="1"/>
  </cols>
  <sheetData>
    <row r="1" spans="1:13" ht="15.75" x14ac:dyDescent="0.2">
      <c r="A1" s="85" t="s">
        <v>175</v>
      </c>
    </row>
    <row r="2" spans="1:13" ht="12.75" x14ac:dyDescent="0.2">
      <c r="A2" s="83"/>
    </row>
    <row r="3" spans="1:13" ht="12.75" x14ac:dyDescent="0.2">
      <c r="A3" s="83"/>
    </row>
    <row r="4" spans="1:13" ht="15.75" customHeight="1" x14ac:dyDescent="0.2">
      <c r="A4" s="140" t="s">
        <v>251</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0</v>
      </c>
      <c r="C9" s="90">
        <v>7</v>
      </c>
      <c r="D9" s="90">
        <f>SUM(B9:C9)</f>
        <v>7</v>
      </c>
      <c r="E9" s="115"/>
      <c r="G9" s="6"/>
    </row>
    <row r="10" spans="1:13" ht="12.75" x14ac:dyDescent="0.2">
      <c r="A10" s="21" t="s">
        <v>221</v>
      </c>
      <c r="B10" s="15">
        <v>2</v>
      </c>
      <c r="C10" s="15">
        <v>6</v>
      </c>
      <c r="D10" s="90">
        <f>SUM(B10:C10)</f>
        <v>8</v>
      </c>
      <c r="E10" s="116"/>
      <c r="G10" s="6"/>
      <c r="L10" s="17"/>
      <c r="M10" s="6"/>
    </row>
    <row r="11" spans="1:13" ht="13.5" thickBot="1" x14ac:dyDescent="0.25">
      <c r="A11" s="21" t="s">
        <v>125</v>
      </c>
      <c r="B11" s="117">
        <v>1</v>
      </c>
      <c r="C11" s="117">
        <v>4</v>
      </c>
      <c r="D11" s="90">
        <f>SUM(B11:C11)</f>
        <v>5</v>
      </c>
      <c r="E11" s="116"/>
      <c r="L11" s="17"/>
      <c r="M11" s="6"/>
    </row>
    <row r="12" spans="1:13" ht="13.5" thickBot="1" x14ac:dyDescent="0.25">
      <c r="A12" s="29" t="s">
        <v>0</v>
      </c>
      <c r="B12" s="30">
        <f>SUM(B9:B11)</f>
        <v>3</v>
      </c>
      <c r="C12" s="30">
        <f>SUM(C9:C11)</f>
        <v>17</v>
      </c>
      <c r="D12" s="30">
        <f>SUM(B12:C12)</f>
        <v>20</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7</v>
      </c>
      <c r="D33" s="38">
        <f>SUM(B33:C33)</f>
        <v>7</v>
      </c>
      <c r="E33" s="41"/>
      <c r="L33" s="17"/>
      <c r="M33" s="6"/>
    </row>
    <row r="34" spans="1:14" ht="12.75" x14ac:dyDescent="0.2">
      <c r="A34" s="21" t="s">
        <v>223</v>
      </c>
      <c r="B34" s="3">
        <v>2</v>
      </c>
      <c r="C34" s="3">
        <v>6</v>
      </c>
      <c r="D34" s="3">
        <f>SUM(B34:C34)</f>
        <v>8</v>
      </c>
      <c r="E34" s="42"/>
    </row>
    <row r="35" spans="1:14" ht="12.75" x14ac:dyDescent="0.2">
      <c r="A35" s="40" t="s">
        <v>134</v>
      </c>
      <c r="B35" s="38">
        <v>1</v>
      </c>
      <c r="C35" s="38">
        <v>4</v>
      </c>
      <c r="D35" s="38">
        <f>SUM(B35:C35)</f>
        <v>5</v>
      </c>
      <c r="E35" s="41"/>
    </row>
    <row r="36" spans="1:14" ht="13.5" thickBot="1" x14ac:dyDescent="0.25">
      <c r="A36" s="33" t="s">
        <v>69</v>
      </c>
      <c r="B36" s="43">
        <v>0</v>
      </c>
      <c r="C36" s="43">
        <v>0</v>
      </c>
      <c r="D36" s="3">
        <f>SUM(B36:C36)</f>
        <v>0</v>
      </c>
      <c r="E36" s="42"/>
    </row>
    <row r="37" spans="1:14" ht="13.5" thickBot="1" x14ac:dyDescent="0.25">
      <c r="A37" s="29" t="s">
        <v>0</v>
      </c>
      <c r="B37" s="30">
        <f>SUM(B33:B36)</f>
        <v>3</v>
      </c>
      <c r="C37" s="30">
        <f>SUM(C33:C36)</f>
        <v>17</v>
      </c>
      <c r="D37" s="30">
        <f>SUM(D33:D36)</f>
        <v>20</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0</v>
      </c>
      <c r="E60" s="28">
        <f>(D60/D$65)*100</f>
        <v>0</v>
      </c>
      <c r="F60" s="92"/>
      <c r="G60" s="92"/>
      <c r="H60" s="12"/>
    </row>
    <row r="61" spans="1:14" ht="12.75" x14ac:dyDescent="0.2">
      <c r="A61" s="2" t="s">
        <v>227</v>
      </c>
      <c r="B61" s="24">
        <v>0</v>
      </c>
      <c r="C61" s="24">
        <v>3</v>
      </c>
      <c r="D61" s="43">
        <v>0</v>
      </c>
      <c r="E61" s="4">
        <f>(D61/D$65)*100</f>
        <v>0</v>
      </c>
      <c r="F61" s="92"/>
      <c r="G61" s="92"/>
      <c r="H61" s="12"/>
    </row>
    <row r="62" spans="1:14" ht="12.75" x14ac:dyDescent="0.2">
      <c r="A62" s="26" t="s">
        <v>228</v>
      </c>
      <c r="B62" s="53">
        <v>1</v>
      </c>
      <c r="C62" s="53">
        <v>1</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1</v>
      </c>
      <c r="C65" s="30">
        <f>SUM(C59:C64)</f>
        <v>5</v>
      </c>
      <c r="D65" s="30">
        <f>SUM(B65,C65)</f>
        <v>6</v>
      </c>
      <c r="E65" s="32">
        <f>SUM(E59:E64)</f>
        <v>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8">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1</v>
      </c>
      <c r="C93" s="55">
        <v>2</v>
      </c>
      <c r="D93" s="58">
        <v>0</v>
      </c>
      <c r="E93" s="39">
        <f t="shared" si="0"/>
        <v>0</v>
      </c>
      <c r="K93" s="6"/>
      <c r="L93" s="6"/>
    </row>
    <row r="94" spans="1:14" ht="12.75" x14ac:dyDescent="0.2">
      <c r="A94" s="56" t="s">
        <v>73</v>
      </c>
      <c r="B94" s="24">
        <v>0</v>
      </c>
      <c r="C94" s="24">
        <v>3</v>
      </c>
      <c r="D94" s="10">
        <v>0</v>
      </c>
      <c r="E94" s="4">
        <f t="shared" si="0"/>
        <v>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1</v>
      </c>
      <c r="C98" s="34">
        <f>SUM(C92:C97)</f>
        <v>5</v>
      </c>
      <c r="D98" s="30">
        <f>SUM(B98:C98)</f>
        <v>6</v>
      </c>
      <c r="E98" s="31">
        <f>SUM(E92:E97)</f>
        <v>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1</v>
      </c>
      <c r="C124" s="45">
        <v>0</v>
      </c>
      <c r="D124" s="46">
        <f t="shared" ref="D124:D129" si="2">SUM(B124:C124)</f>
        <v>1</v>
      </c>
      <c r="E124" s="39">
        <f t="shared" si="1"/>
        <v>16.666666666666664</v>
      </c>
    </row>
    <row r="125" spans="1:5" ht="12.75" x14ac:dyDescent="0.2">
      <c r="A125" s="16" t="s">
        <v>82</v>
      </c>
      <c r="B125" s="18">
        <v>0</v>
      </c>
      <c r="C125" s="18">
        <v>2</v>
      </c>
      <c r="D125" s="13">
        <f t="shared" si="2"/>
        <v>2</v>
      </c>
      <c r="E125" s="4">
        <f t="shared" si="1"/>
        <v>33.333333333333329</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3</v>
      </c>
      <c r="D128" s="46">
        <f t="shared" si="2"/>
        <v>3</v>
      </c>
      <c r="E128" s="39">
        <f t="shared" si="1"/>
        <v>50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5</v>
      </c>
      <c r="D131" s="30">
        <f>SUM(D123:D130)</f>
        <v>6</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3">(D156/D$164)*100</f>
        <v>33.333333333333329</v>
      </c>
    </row>
    <row r="157" spans="1:5" ht="12.75" x14ac:dyDescent="0.2">
      <c r="A157" s="74" t="s">
        <v>22</v>
      </c>
      <c r="B157" s="55">
        <v>0</v>
      </c>
      <c r="C157" s="55">
        <v>0</v>
      </c>
      <c r="D157" s="38">
        <f t="shared" ref="D157:D163" si="4">SUM(B157:C157)</f>
        <v>0</v>
      </c>
      <c r="E157" s="39">
        <f t="shared" si="3"/>
        <v>0</v>
      </c>
    </row>
    <row r="158" spans="1:5" ht="12.75" x14ac:dyDescent="0.2">
      <c r="A158" s="2" t="s">
        <v>232</v>
      </c>
      <c r="B158" s="24">
        <v>0</v>
      </c>
      <c r="C158" s="24">
        <v>0</v>
      </c>
      <c r="D158" s="43">
        <f t="shared" si="4"/>
        <v>0</v>
      </c>
      <c r="E158" s="4">
        <f t="shared" si="3"/>
        <v>0</v>
      </c>
    </row>
    <row r="159" spans="1:5" ht="12.75" x14ac:dyDescent="0.2">
      <c r="A159" s="74" t="s">
        <v>79</v>
      </c>
      <c r="B159" s="55">
        <v>1</v>
      </c>
      <c r="C159" s="55">
        <v>2</v>
      </c>
      <c r="D159" s="38">
        <f t="shared" si="4"/>
        <v>3</v>
      </c>
      <c r="E159" s="39">
        <f t="shared" si="3"/>
        <v>50</v>
      </c>
    </row>
    <row r="160" spans="1:5" ht="12.75" x14ac:dyDescent="0.2">
      <c r="A160" s="109" t="s">
        <v>249</v>
      </c>
      <c r="B160" s="110">
        <v>0</v>
      </c>
      <c r="C160" s="110">
        <v>1</v>
      </c>
      <c r="D160" s="111">
        <f t="shared" si="4"/>
        <v>1</v>
      </c>
      <c r="E160" s="112">
        <f t="shared" si="3"/>
        <v>16.666666666666664</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1</v>
      </c>
      <c r="C164" s="30">
        <f>SUM(C156:C163)</f>
        <v>5</v>
      </c>
      <c r="D164" s="30">
        <f>SUM(D156:D163)</f>
        <v>6</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1</v>
      </c>
      <c r="C193" s="89">
        <v>5</v>
      </c>
      <c r="D193" s="90">
        <f>B193+C193</f>
        <v>6</v>
      </c>
      <c r="E193" s="81">
        <f t="shared" si="6"/>
        <v>100</v>
      </c>
    </row>
    <row r="194" spans="1:5" ht="13.5" thickBot="1" x14ac:dyDescent="0.25">
      <c r="A194" s="76" t="s">
        <v>0</v>
      </c>
      <c r="B194" s="77">
        <f>SUM(B183:B193)</f>
        <v>1</v>
      </c>
      <c r="C194" s="77">
        <f>SUM(C183:C193)</f>
        <v>5</v>
      </c>
      <c r="D194" s="77">
        <f>SUM(D183:D193)</f>
        <v>6</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0</v>
      </c>
      <c r="D200" s="1">
        <v>0</v>
      </c>
      <c r="E200" s="4" t="e">
        <f>(D200/D$203)*100</f>
        <v>#DIV/0!</v>
      </c>
    </row>
    <row r="201" spans="1:5" ht="12.75" x14ac:dyDescent="0.2">
      <c r="A201" s="37" t="s">
        <v>4</v>
      </c>
      <c r="B201" s="47">
        <v>0</v>
      </c>
      <c r="C201" s="47">
        <v>0</v>
      </c>
      <c r="D201" s="46">
        <f>SUM(B201:C201)</f>
        <v>0</v>
      </c>
      <c r="E201" s="39" t="e">
        <f>(D201/D$203)*100</f>
        <v>#DIV/0!</v>
      </c>
    </row>
    <row r="202" spans="1:5" ht="13.5" thickBot="1" x14ac:dyDescent="0.25">
      <c r="A202" s="2" t="s">
        <v>17</v>
      </c>
      <c r="B202" s="18">
        <v>0</v>
      </c>
      <c r="C202" s="18">
        <v>0</v>
      </c>
      <c r="D202" s="13">
        <f>SUM(B202:C202)</f>
        <v>0</v>
      </c>
      <c r="E202" s="4" t="e">
        <f>(D202/D$203)*100</f>
        <v>#DIV/0!</v>
      </c>
    </row>
    <row r="203" spans="1:5" ht="13.5" thickBot="1" x14ac:dyDescent="0.25">
      <c r="A203" s="29" t="s">
        <v>0</v>
      </c>
      <c r="B203" s="30">
        <f>SUM(B200:B202)</f>
        <v>0</v>
      </c>
      <c r="C203" s="30">
        <f>SUM(C200:C202)</f>
        <v>0</v>
      </c>
      <c r="D203" s="30">
        <f>SUM(D200:D202)</f>
        <v>0</v>
      </c>
      <c r="E203" s="32" t="e">
        <f>SUM(E200:E202)</f>
        <v>#DIV/0!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1</v>
      </c>
      <c r="C228" s="10">
        <v>1</v>
      </c>
      <c r="D228" s="10">
        <f>SUM(B228:C228)</f>
        <v>2</v>
      </c>
      <c r="E228" s="4">
        <f>(D228/D$230)*100</f>
        <v>33.333333333333329</v>
      </c>
    </row>
    <row r="229" spans="1:5" ht="13.5" thickBot="1" x14ac:dyDescent="0.25">
      <c r="A229" s="48" t="s">
        <v>63</v>
      </c>
      <c r="B229" s="52">
        <v>0</v>
      </c>
      <c r="C229" s="52">
        <v>4</v>
      </c>
      <c r="D229" s="49">
        <f>SUM(B229:C229)</f>
        <v>4</v>
      </c>
      <c r="E229" s="28">
        <f>(D229/D$230)*100</f>
        <v>66.666666666666657</v>
      </c>
    </row>
    <row r="230" spans="1:5" ht="13.5" thickBot="1" x14ac:dyDescent="0.25">
      <c r="A230" s="29" t="s">
        <v>0</v>
      </c>
      <c r="B230" s="30">
        <f>B228+B229</f>
        <v>1</v>
      </c>
      <c r="C230" s="30">
        <f>C229+C228</f>
        <v>5</v>
      </c>
      <c r="D230" s="30">
        <f>D229+D228</f>
        <v>6</v>
      </c>
      <c r="E230" s="32">
        <f>SUM(E228:E229)</f>
        <v>99.999999999999986</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1</v>
      </c>
      <c r="D251" s="3">
        <v>0</v>
      </c>
      <c r="E251" s="4">
        <f>(D251/D$256)*100</f>
        <v>0</v>
      </c>
    </row>
    <row r="252" spans="1:5" ht="12.75" x14ac:dyDescent="0.2">
      <c r="A252" s="26" t="s">
        <v>46</v>
      </c>
      <c r="B252" s="49">
        <v>0</v>
      </c>
      <c r="C252" s="49">
        <v>1</v>
      </c>
      <c r="D252" s="52">
        <v>0</v>
      </c>
      <c r="E252" s="28">
        <f>(D252/D$256)*100</f>
        <v>0</v>
      </c>
    </row>
    <row r="253" spans="1:5" ht="12.75" x14ac:dyDescent="0.2">
      <c r="A253" s="2" t="s">
        <v>51</v>
      </c>
      <c r="B253" s="24">
        <v>0</v>
      </c>
      <c r="C253" s="24">
        <v>2</v>
      </c>
      <c r="D253" s="43">
        <v>0</v>
      </c>
      <c r="E253" s="4">
        <f>(D253/D$256)*100</f>
        <v>0</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v>4</v>
      </c>
      <c r="D256" s="30">
        <v>4</v>
      </c>
      <c r="E256" s="30">
        <f>SUM(E251:E255)</f>
        <v>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4</v>
      </c>
      <c r="D282" s="22">
        <f>SUM(B282+C282)</f>
        <v>4</v>
      </c>
      <c r="E282" s="20">
        <f t="shared" ref="E282:E289" si="7">(D282/D$289)*100</f>
        <v>100</v>
      </c>
    </row>
    <row r="283" spans="1:5" ht="12.75" x14ac:dyDescent="0.2">
      <c r="A283" s="26" t="s">
        <v>1</v>
      </c>
      <c r="B283" s="53">
        <v>0</v>
      </c>
      <c r="C283" s="53">
        <v>0</v>
      </c>
      <c r="D283" s="50">
        <f>SUM(B283+C283)</f>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4</v>
      </c>
      <c r="D289" s="30">
        <f>SUM(D282:D288)</f>
        <v>4</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4:E4"/>
    <mergeCell ref="A5:E5"/>
    <mergeCell ref="A6:E6"/>
    <mergeCell ref="A13:E13"/>
    <mergeCell ref="A30:E30"/>
    <mergeCell ref="A151:E152"/>
    <mergeCell ref="A165:E165"/>
    <mergeCell ref="A180:E180"/>
    <mergeCell ref="A181:E181"/>
    <mergeCell ref="A55:E55"/>
    <mergeCell ref="A66:E66"/>
    <mergeCell ref="A86:E87"/>
    <mergeCell ref="A100:E100"/>
    <mergeCell ref="A119:E120"/>
    <mergeCell ref="A133:E133"/>
    <mergeCell ref="A290:E290"/>
    <mergeCell ref="A196:E197"/>
    <mergeCell ref="A207:E207"/>
    <mergeCell ref="A224:E225"/>
    <mergeCell ref="A231:E231"/>
    <mergeCell ref="A259:E259"/>
    <mergeCell ref="A279:E279"/>
    <mergeCell ref="A221:E221"/>
  </mergeCells>
  <pageMargins left="0.75" right="0.75" top="1" bottom="1" header="0" footer="0"/>
  <pageSetup paperSize="9" orientation="portrait" r:id="rId1"/>
  <headerFooter alignWithMargins="0">
    <oddHeader>&amp;CMES DE JULIO 2018</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51"/>
  <sheetViews>
    <sheetView view="pageLayout" topLeftCell="A268" zoomScale="120" zoomScaleNormal="100" zoomScalePageLayoutView="120" workbookViewId="0">
      <selection activeCell="C59" sqref="C59"/>
    </sheetView>
  </sheetViews>
  <sheetFormatPr baseColWidth="10" defaultColWidth="0" defaultRowHeight="0" customHeight="1" zeroHeight="1" x14ac:dyDescent="0.2"/>
  <cols>
    <col min="1" max="1" width="32.28515625" style="119" customWidth="1"/>
    <col min="2" max="4" width="12.5703125" style="119" customWidth="1"/>
    <col min="5" max="5" width="12.140625" style="119" customWidth="1"/>
    <col min="6" max="6" width="6.140625" style="119" hidden="1" customWidth="1"/>
    <col min="7" max="14" width="0" style="119" hidden="1" customWidth="1"/>
    <col min="15" max="16384" width="11.42578125" style="119" hidden="1"/>
  </cols>
  <sheetData>
    <row r="1" spans="1:13" ht="15.75" x14ac:dyDescent="0.2">
      <c r="A1" s="85" t="s">
        <v>175</v>
      </c>
    </row>
    <row r="2" spans="1:13" ht="12.75" x14ac:dyDescent="0.2">
      <c r="A2" s="83"/>
    </row>
    <row r="3" spans="1:13" ht="12.75" x14ac:dyDescent="0.2">
      <c r="A3" s="83"/>
    </row>
    <row r="4" spans="1:13" ht="15.75" customHeight="1" x14ac:dyDescent="0.2">
      <c r="A4" s="140" t="s">
        <v>251</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0</v>
      </c>
      <c r="C9" s="90">
        <v>5</v>
      </c>
      <c r="D9" s="90">
        <f>SUM(B9:C9)</f>
        <v>5</v>
      </c>
      <c r="E9" s="115"/>
      <c r="G9" s="6"/>
    </row>
    <row r="10" spans="1:13" ht="12.75" x14ac:dyDescent="0.2">
      <c r="A10" s="21" t="s">
        <v>221</v>
      </c>
      <c r="B10" s="15">
        <v>0</v>
      </c>
      <c r="C10" s="15">
        <v>5</v>
      </c>
      <c r="D10" s="90">
        <f>SUM(B10:C10)</f>
        <v>5</v>
      </c>
      <c r="E10" s="116"/>
      <c r="G10" s="6"/>
      <c r="L10" s="17"/>
      <c r="M10" s="6"/>
    </row>
    <row r="11" spans="1:13" ht="13.5" thickBot="1" x14ac:dyDescent="0.25">
      <c r="A11" s="21" t="s">
        <v>125</v>
      </c>
      <c r="B11" s="117">
        <v>0</v>
      </c>
      <c r="C11" s="117">
        <v>7</v>
      </c>
      <c r="D11" s="90">
        <f>SUM(B11:C11)</f>
        <v>7</v>
      </c>
      <c r="E11" s="116"/>
      <c r="L11" s="17"/>
      <c r="M11" s="6"/>
    </row>
    <row r="12" spans="1:13" ht="13.5" thickBot="1" x14ac:dyDescent="0.25">
      <c r="A12" s="29" t="s">
        <v>0</v>
      </c>
      <c r="B12" s="30">
        <f>SUM(B9:B11)</f>
        <v>0</v>
      </c>
      <c r="C12" s="30">
        <f>SUM(C9:C11)</f>
        <v>17</v>
      </c>
      <c r="D12" s="30">
        <f>SUM(B12:C12)</f>
        <v>17</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5</v>
      </c>
      <c r="D33" s="38">
        <f>SUM(B33:C33)</f>
        <v>5</v>
      </c>
      <c r="E33" s="41"/>
      <c r="L33" s="17"/>
      <c r="M33" s="6"/>
    </row>
    <row r="34" spans="1:14" ht="12.75" x14ac:dyDescent="0.2">
      <c r="A34" s="21" t="s">
        <v>223</v>
      </c>
      <c r="B34" s="3">
        <v>0</v>
      </c>
      <c r="C34" s="3">
        <v>5</v>
      </c>
      <c r="D34" s="3">
        <f>SUM(B34:C34)</f>
        <v>5</v>
      </c>
      <c r="E34" s="42"/>
    </row>
    <row r="35" spans="1:14" ht="12.75" x14ac:dyDescent="0.2">
      <c r="A35" s="40" t="s">
        <v>134</v>
      </c>
      <c r="B35" s="38">
        <v>0</v>
      </c>
      <c r="C35" s="38">
        <v>7</v>
      </c>
      <c r="D35" s="38">
        <f>SUM(B35:C35)</f>
        <v>7</v>
      </c>
      <c r="E35" s="41"/>
    </row>
    <row r="36" spans="1:14" ht="13.5" thickBot="1" x14ac:dyDescent="0.25">
      <c r="A36" s="33" t="s">
        <v>69</v>
      </c>
      <c r="B36" s="43">
        <v>0</v>
      </c>
      <c r="C36" s="43">
        <v>0</v>
      </c>
      <c r="D36" s="3">
        <f>SUM(B36:C36)</f>
        <v>0</v>
      </c>
      <c r="E36" s="42"/>
    </row>
    <row r="37" spans="1:14" ht="13.5" thickBot="1" x14ac:dyDescent="0.25">
      <c r="A37" s="29" t="s">
        <v>0</v>
      </c>
      <c r="B37" s="30">
        <f>SUM(B33:B36)</f>
        <v>0</v>
      </c>
      <c r="C37" s="30">
        <f>SUM(C33:C36)</f>
        <v>17</v>
      </c>
      <c r="D37" s="30">
        <f>SUM(D33:D36)</f>
        <v>17</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2</v>
      </c>
      <c r="D60" s="52">
        <v>2</v>
      </c>
      <c r="E60" s="28">
        <f>(D60/D$65)*100</f>
        <v>28.571428571428569</v>
      </c>
      <c r="F60" s="92"/>
      <c r="G60" s="92"/>
      <c r="H60" s="12"/>
    </row>
    <row r="61" spans="1:14" ht="12.75" x14ac:dyDescent="0.2">
      <c r="A61" s="2" t="s">
        <v>227</v>
      </c>
      <c r="B61" s="24">
        <v>0</v>
      </c>
      <c r="C61" s="24">
        <v>4</v>
      </c>
      <c r="D61" s="43">
        <v>4</v>
      </c>
      <c r="E61" s="4">
        <f>(D61/D$65)*100</f>
        <v>57.142857142857139</v>
      </c>
      <c r="F61" s="92"/>
      <c r="G61" s="92"/>
      <c r="H61" s="12"/>
    </row>
    <row r="62" spans="1:14" ht="12.75" x14ac:dyDescent="0.2">
      <c r="A62" s="26" t="s">
        <v>228</v>
      </c>
      <c r="B62" s="53">
        <v>0</v>
      </c>
      <c r="C62" s="53">
        <v>1</v>
      </c>
      <c r="D62" s="52">
        <v>1</v>
      </c>
      <c r="E62" s="28">
        <f>(D62/D$65)*100</f>
        <v>14.285714285714285</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7</v>
      </c>
      <c r="D65" s="30">
        <f>SUM(B65,C65)</f>
        <v>7</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9">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2</v>
      </c>
      <c r="D93" s="58">
        <v>2</v>
      </c>
      <c r="E93" s="39">
        <f t="shared" si="0"/>
        <v>28.571428571428569</v>
      </c>
      <c r="K93" s="6"/>
      <c r="L93" s="6"/>
    </row>
    <row r="94" spans="1:14" ht="12.75" x14ac:dyDescent="0.2">
      <c r="A94" s="56" t="s">
        <v>73</v>
      </c>
      <c r="B94" s="24">
        <v>0</v>
      </c>
      <c r="C94" s="24">
        <v>5</v>
      </c>
      <c r="D94" s="10">
        <v>5</v>
      </c>
      <c r="E94" s="4">
        <f t="shared" si="0"/>
        <v>71.428571428571431</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7</v>
      </c>
      <c r="D98" s="30">
        <f>SUM(B98:C98)</f>
        <v>7</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3</v>
      </c>
      <c r="D124" s="46">
        <f t="shared" ref="D124:D129" si="2">SUM(B124:C124)</f>
        <v>3</v>
      </c>
      <c r="E124" s="39">
        <f t="shared" si="1"/>
        <v>42.857142857142854</v>
      </c>
    </row>
    <row r="125" spans="1:5" ht="12.75" x14ac:dyDescent="0.2">
      <c r="A125" s="16" t="s">
        <v>82</v>
      </c>
      <c r="B125" s="18">
        <v>0</v>
      </c>
      <c r="C125" s="18">
        <v>1</v>
      </c>
      <c r="D125" s="13">
        <f t="shared" si="2"/>
        <v>1</v>
      </c>
      <c r="E125" s="4">
        <f t="shared" si="1"/>
        <v>14.285714285714285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3</v>
      </c>
      <c r="D128" s="46">
        <f t="shared" si="2"/>
        <v>3</v>
      </c>
      <c r="E128" s="39">
        <f t="shared" si="1"/>
        <v>42.857142857142854</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7</v>
      </c>
      <c r="D131" s="30">
        <f>SUM(D123:D130)</f>
        <v>7</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5</v>
      </c>
      <c r="D156" s="3">
        <f>SUM(B156+C156)</f>
        <v>5</v>
      </c>
      <c r="E156" s="4">
        <f t="shared" ref="E156:E163" si="3">(D156/D$164)*100</f>
        <v>71.428571428571431</v>
      </c>
    </row>
    <row r="157" spans="1:5" ht="12.75" x14ac:dyDescent="0.2">
      <c r="A157" s="74" t="s">
        <v>22</v>
      </c>
      <c r="B157" s="55">
        <v>0</v>
      </c>
      <c r="C157" s="55">
        <v>0</v>
      </c>
      <c r="D157" s="38">
        <f t="shared" ref="D157:D163" si="4">SUM(B157:C157)</f>
        <v>0</v>
      </c>
      <c r="E157" s="39">
        <f t="shared" si="3"/>
        <v>0</v>
      </c>
    </row>
    <row r="158" spans="1:5" ht="12.75" x14ac:dyDescent="0.2">
      <c r="A158" s="2" t="s">
        <v>232</v>
      </c>
      <c r="B158" s="24">
        <v>0</v>
      </c>
      <c r="C158" s="24">
        <v>0</v>
      </c>
      <c r="D158" s="43">
        <f t="shared" si="4"/>
        <v>0</v>
      </c>
      <c r="E158" s="4">
        <f t="shared" si="3"/>
        <v>0</v>
      </c>
    </row>
    <row r="159" spans="1:5" ht="12.75" x14ac:dyDescent="0.2">
      <c r="A159" s="74" t="s">
        <v>79</v>
      </c>
      <c r="B159" s="55">
        <v>0</v>
      </c>
      <c r="C159" s="55">
        <v>2</v>
      </c>
      <c r="D159" s="38">
        <f t="shared" si="4"/>
        <v>2</v>
      </c>
      <c r="E159" s="39">
        <f t="shared" si="3"/>
        <v>28.571428571428569</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7</v>
      </c>
      <c r="D164" s="30">
        <f>SUM(D156:D163)</f>
        <v>7</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0</v>
      </c>
      <c r="C193" s="89">
        <v>7</v>
      </c>
      <c r="D193" s="90">
        <f>B193+C193</f>
        <v>7</v>
      </c>
      <c r="E193" s="81">
        <f t="shared" si="6"/>
        <v>100</v>
      </c>
    </row>
    <row r="194" spans="1:5" ht="13.5" thickBot="1" x14ac:dyDescent="0.25">
      <c r="A194" s="76" t="s">
        <v>0</v>
      </c>
      <c r="B194" s="77">
        <f>SUM(B183:B193)</f>
        <v>0</v>
      </c>
      <c r="C194" s="77">
        <f>SUM(C183:C193)</f>
        <v>7</v>
      </c>
      <c r="D194" s="77">
        <f>SUM(D183:D193)</f>
        <v>7</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7</v>
      </c>
      <c r="D200" s="1">
        <v>7</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7</v>
      </c>
      <c r="D203" s="30">
        <v>7</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2</v>
      </c>
      <c r="D228" s="10">
        <f>SUM(B228:C228)</f>
        <v>2</v>
      </c>
      <c r="E228" s="4">
        <f>(D228/D$230)*100</f>
        <v>28.571428571428569</v>
      </c>
    </row>
    <row r="229" spans="1:5" ht="13.5" thickBot="1" x14ac:dyDescent="0.25">
      <c r="A229" s="48" t="s">
        <v>63</v>
      </c>
      <c r="B229" s="52">
        <v>0</v>
      </c>
      <c r="C229" s="52">
        <v>5</v>
      </c>
      <c r="D229" s="49">
        <f>SUM(B229:C229)</f>
        <v>5</v>
      </c>
      <c r="E229" s="28">
        <f>(D229/D$230)*100</f>
        <v>71.428571428571431</v>
      </c>
    </row>
    <row r="230" spans="1:5" ht="13.5" thickBot="1" x14ac:dyDescent="0.25">
      <c r="A230" s="29" t="s">
        <v>0</v>
      </c>
      <c r="B230" s="30">
        <f>B228+B229</f>
        <v>0</v>
      </c>
      <c r="C230" s="30">
        <f>C229+C228</f>
        <v>7</v>
      </c>
      <c r="D230" s="30">
        <f>D229+D228</f>
        <v>7</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2</v>
      </c>
      <c r="D251" s="3">
        <v>2</v>
      </c>
      <c r="E251" s="4">
        <f>(D251/D$256)*100</f>
        <v>40</v>
      </c>
    </row>
    <row r="252" spans="1:5" ht="12.75" x14ac:dyDescent="0.2">
      <c r="A252" s="26" t="s">
        <v>46</v>
      </c>
      <c r="B252" s="49">
        <v>0</v>
      </c>
      <c r="C252" s="49">
        <v>2</v>
      </c>
      <c r="D252" s="52">
        <v>2</v>
      </c>
      <c r="E252" s="28">
        <f>(D252/D$256)*100</f>
        <v>40</v>
      </c>
    </row>
    <row r="253" spans="1:5" ht="12.75" x14ac:dyDescent="0.2">
      <c r="A253" s="2" t="s">
        <v>51</v>
      </c>
      <c r="B253" s="24">
        <v>0</v>
      </c>
      <c r="C253" s="24">
        <v>1</v>
      </c>
      <c r="D253" s="43">
        <v>1</v>
      </c>
      <c r="E253" s="4">
        <f>(D253/D$256)*100</f>
        <v>20</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v>5</v>
      </c>
      <c r="D256" s="30">
        <v>5</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5</v>
      </c>
      <c r="D282" s="22">
        <f>SUM(B282+C282)</f>
        <v>5</v>
      </c>
      <c r="E282" s="20">
        <f t="shared" ref="E282:E289" si="7">(D282/D$289)*100</f>
        <v>100</v>
      </c>
    </row>
    <row r="283" spans="1:5" ht="12.75" x14ac:dyDescent="0.2">
      <c r="A283" s="26" t="s">
        <v>1</v>
      </c>
      <c r="B283" s="53">
        <v>0</v>
      </c>
      <c r="C283" s="53">
        <v>0</v>
      </c>
      <c r="D283" s="50">
        <f>SUM(B283+C283)</f>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5</v>
      </c>
      <c r="D289" s="30">
        <f>SUM(D282:D288)</f>
        <v>5</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oddHeader>&amp;CMES DE AGOSTO 2018</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351"/>
  <sheetViews>
    <sheetView view="pageLayout" topLeftCell="A266" zoomScale="110" zoomScaleNormal="100" zoomScalePageLayoutView="110" workbookViewId="0">
      <selection activeCell="D203" sqref="D203"/>
    </sheetView>
  </sheetViews>
  <sheetFormatPr baseColWidth="10" defaultColWidth="0" defaultRowHeight="0" customHeight="1" zeroHeight="1" x14ac:dyDescent="0.2"/>
  <cols>
    <col min="1" max="1" width="32.28515625" style="120" customWidth="1"/>
    <col min="2" max="4" width="12.5703125" style="120" customWidth="1"/>
    <col min="5" max="5" width="12.140625" style="120" customWidth="1"/>
    <col min="6" max="6" width="6.140625" style="120" hidden="1" customWidth="1"/>
    <col min="7" max="14" width="0" style="120" hidden="1" customWidth="1"/>
    <col min="15" max="16384" width="11.42578125" style="120" hidden="1"/>
  </cols>
  <sheetData>
    <row r="1" spans="1:13" ht="15.75" x14ac:dyDescent="0.2">
      <c r="A1" s="85" t="s">
        <v>175</v>
      </c>
    </row>
    <row r="2" spans="1:13" ht="12.75" x14ac:dyDescent="0.2">
      <c r="A2" s="83"/>
    </row>
    <row r="3" spans="1:13" ht="12.75" x14ac:dyDescent="0.2">
      <c r="A3" s="83"/>
    </row>
    <row r="4" spans="1:13" ht="15.75" customHeight="1" x14ac:dyDescent="0.2">
      <c r="A4" s="140" t="s">
        <v>251</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3</v>
      </c>
      <c r="C9" s="90">
        <v>6</v>
      </c>
      <c r="D9" s="90">
        <f>SUM(B9:C9)</f>
        <v>9</v>
      </c>
      <c r="E9" s="115"/>
      <c r="G9" s="6"/>
    </row>
    <row r="10" spans="1:13" ht="12.75" x14ac:dyDescent="0.2">
      <c r="A10" s="21" t="s">
        <v>221</v>
      </c>
      <c r="B10" s="15">
        <v>0</v>
      </c>
      <c r="C10" s="15">
        <v>10</v>
      </c>
      <c r="D10" s="90">
        <f>SUM(B10:C10)</f>
        <v>10</v>
      </c>
      <c r="E10" s="116"/>
      <c r="G10" s="6"/>
      <c r="L10" s="17"/>
      <c r="M10" s="6"/>
    </row>
    <row r="11" spans="1:13" ht="13.5" thickBot="1" x14ac:dyDescent="0.25">
      <c r="A11" s="21" t="s">
        <v>125</v>
      </c>
      <c r="B11" s="117">
        <v>0</v>
      </c>
      <c r="C11" s="117">
        <v>10</v>
      </c>
      <c r="D11" s="90">
        <f>SUM(B11:C11)</f>
        <v>10</v>
      </c>
      <c r="E11" s="116"/>
      <c r="L11" s="17"/>
      <c r="M11" s="6"/>
    </row>
    <row r="12" spans="1:13" ht="13.5" thickBot="1" x14ac:dyDescent="0.25">
      <c r="A12" s="29" t="s">
        <v>0</v>
      </c>
      <c r="B12" s="30">
        <f>SUM(B9:B11)</f>
        <v>3</v>
      </c>
      <c r="C12" s="30">
        <f>SUM(C9:C11)</f>
        <v>26</v>
      </c>
      <c r="D12" s="30">
        <f>SUM(B12:C12)</f>
        <v>29</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3</v>
      </c>
      <c r="C33" s="38">
        <v>6</v>
      </c>
      <c r="D33" s="38">
        <f>SUM(B33:C33)</f>
        <v>9</v>
      </c>
      <c r="E33" s="41"/>
      <c r="L33" s="17"/>
      <c r="M33" s="6"/>
    </row>
    <row r="34" spans="1:14" ht="12.75" x14ac:dyDescent="0.2">
      <c r="A34" s="21" t="s">
        <v>223</v>
      </c>
      <c r="B34" s="3">
        <v>0</v>
      </c>
      <c r="C34" s="3">
        <v>10</v>
      </c>
      <c r="D34" s="3">
        <f>SUM(B34:C34)</f>
        <v>10</v>
      </c>
      <c r="E34" s="42"/>
    </row>
    <row r="35" spans="1:14" ht="12.75" x14ac:dyDescent="0.2">
      <c r="A35" s="40" t="s">
        <v>134</v>
      </c>
      <c r="B35" s="38">
        <v>0</v>
      </c>
      <c r="C35" s="38">
        <v>10</v>
      </c>
      <c r="D35" s="38">
        <f>SUM(B35:C35)</f>
        <v>10</v>
      </c>
      <c r="E35" s="41"/>
    </row>
    <row r="36" spans="1:14" ht="13.5" thickBot="1" x14ac:dyDescent="0.25">
      <c r="A36" s="33" t="s">
        <v>69</v>
      </c>
      <c r="B36" s="43">
        <v>0</v>
      </c>
      <c r="C36" s="43">
        <v>0</v>
      </c>
      <c r="D36" s="3">
        <f>SUM(B36:C36)</f>
        <v>0</v>
      </c>
      <c r="E36" s="42"/>
    </row>
    <row r="37" spans="1:14" ht="13.5" thickBot="1" x14ac:dyDescent="0.25">
      <c r="A37" s="29" t="s">
        <v>0</v>
      </c>
      <c r="B37" s="30">
        <f>SUM(B33:B36)</f>
        <v>3</v>
      </c>
      <c r="C37" s="30">
        <f>SUM(C33:C36)</f>
        <v>26</v>
      </c>
      <c r="D37" s="30">
        <f>SUM(D33:D36)</f>
        <v>29</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1</v>
      </c>
      <c r="D59" s="3">
        <v>0</v>
      </c>
      <c r="E59" s="4">
        <f>(D59/D$65)*100</f>
        <v>0</v>
      </c>
      <c r="F59" s="92"/>
      <c r="G59" s="92"/>
      <c r="H59" s="12"/>
    </row>
    <row r="60" spans="1:14" ht="12.75" x14ac:dyDescent="0.2">
      <c r="A60" s="26" t="s">
        <v>226</v>
      </c>
      <c r="B60" s="53">
        <v>0</v>
      </c>
      <c r="C60" s="53">
        <v>3</v>
      </c>
      <c r="D60" s="52">
        <v>2</v>
      </c>
      <c r="E60" s="28">
        <f>(D60/D$65)*100</f>
        <v>20</v>
      </c>
      <c r="F60" s="92"/>
      <c r="G60" s="92"/>
      <c r="H60" s="12"/>
    </row>
    <row r="61" spans="1:14" ht="12.75" x14ac:dyDescent="0.2">
      <c r="A61" s="2" t="s">
        <v>227</v>
      </c>
      <c r="B61" s="24">
        <v>0</v>
      </c>
      <c r="C61" s="24">
        <v>6</v>
      </c>
      <c r="D61" s="43">
        <v>4</v>
      </c>
      <c r="E61" s="4">
        <f>(D61/D$65)*100</f>
        <v>40</v>
      </c>
      <c r="F61" s="92"/>
      <c r="G61" s="92"/>
      <c r="H61" s="12"/>
    </row>
    <row r="62" spans="1:14" ht="12.75" x14ac:dyDescent="0.2">
      <c r="A62" s="26" t="s">
        <v>228</v>
      </c>
      <c r="B62" s="53">
        <v>0</v>
      </c>
      <c r="C62" s="53">
        <v>0</v>
      </c>
      <c r="D62" s="52">
        <v>1</v>
      </c>
      <c r="E62" s="28">
        <f>(D62/D$65)*100</f>
        <v>10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10</v>
      </c>
      <c r="D65" s="30">
        <f>SUM(B65,C65)</f>
        <v>10</v>
      </c>
      <c r="E65" s="32">
        <f>SUM(E59:E64)</f>
        <v>70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0">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2</v>
      </c>
      <c r="D93" s="58">
        <v>2</v>
      </c>
      <c r="E93" s="39">
        <f t="shared" si="0"/>
        <v>20</v>
      </c>
      <c r="K93" s="6"/>
      <c r="L93" s="6"/>
    </row>
    <row r="94" spans="1:14" ht="12.75" x14ac:dyDescent="0.2">
      <c r="A94" s="56" t="s">
        <v>73</v>
      </c>
      <c r="B94" s="24">
        <v>0</v>
      </c>
      <c r="C94" s="24">
        <v>8</v>
      </c>
      <c r="D94" s="67">
        <v>8</v>
      </c>
      <c r="E94" s="4">
        <f t="shared" si="0"/>
        <v>80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10</v>
      </c>
      <c r="D98" s="30">
        <f>SUM(B98:C98)</f>
        <v>10</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5</v>
      </c>
      <c r="D123" s="1">
        <f>SUM(B123+C123)</f>
        <v>5</v>
      </c>
      <c r="E123" s="4">
        <f t="shared" ref="E123:E130" si="1">(D123/D$131)*100</f>
        <v>50</v>
      </c>
    </row>
    <row r="124" spans="1:5" ht="12.75" x14ac:dyDescent="0.2">
      <c r="A124" s="44" t="s">
        <v>111</v>
      </c>
      <c r="B124" s="45">
        <v>0</v>
      </c>
      <c r="C124" s="45">
        <v>4</v>
      </c>
      <c r="D124" s="46">
        <f t="shared" ref="D124:D129" si="2">SUM(B124:C124)</f>
        <v>4</v>
      </c>
      <c r="E124" s="39">
        <f t="shared" si="1"/>
        <v>40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1</v>
      </c>
      <c r="D128" s="46">
        <f t="shared" si="2"/>
        <v>1</v>
      </c>
      <c r="E128" s="39">
        <f t="shared" si="1"/>
        <v>10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10</v>
      </c>
      <c r="D131" s="30">
        <f>SUM(D123:D130)</f>
        <v>10</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3">(D156/D$164)*100</f>
        <v>40</v>
      </c>
    </row>
    <row r="157" spans="1:5" ht="12.75" x14ac:dyDescent="0.2">
      <c r="A157" s="74" t="s">
        <v>22</v>
      </c>
      <c r="B157" s="55">
        <v>0</v>
      </c>
      <c r="C157" s="55">
        <v>1</v>
      </c>
      <c r="D157" s="38">
        <f t="shared" ref="D157:D163" si="4">SUM(B157:C157)</f>
        <v>1</v>
      </c>
      <c r="E157" s="39">
        <f t="shared" si="3"/>
        <v>10</v>
      </c>
    </row>
    <row r="158" spans="1:5" ht="12.75" x14ac:dyDescent="0.2">
      <c r="A158" s="2" t="s">
        <v>232</v>
      </c>
      <c r="B158" s="24">
        <v>0</v>
      </c>
      <c r="C158" s="24">
        <v>0</v>
      </c>
      <c r="D158" s="43">
        <f t="shared" si="4"/>
        <v>0</v>
      </c>
      <c r="E158" s="4">
        <f t="shared" si="3"/>
        <v>0</v>
      </c>
    </row>
    <row r="159" spans="1:5" ht="12.75" x14ac:dyDescent="0.2">
      <c r="A159" s="74" t="s">
        <v>79</v>
      </c>
      <c r="B159" s="55">
        <v>0</v>
      </c>
      <c r="C159" s="55">
        <v>4</v>
      </c>
      <c r="D159" s="38">
        <f t="shared" si="4"/>
        <v>4</v>
      </c>
      <c r="E159" s="39">
        <f t="shared" si="3"/>
        <v>40</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1</v>
      </c>
      <c r="D162" s="38">
        <f t="shared" si="4"/>
        <v>1</v>
      </c>
      <c r="E162" s="4">
        <f t="shared" si="3"/>
        <v>10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10</v>
      </c>
      <c r="D164" s="30">
        <f>SUM(D156:D163)</f>
        <v>10</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0</v>
      </c>
      <c r="C193" s="89">
        <v>10</v>
      </c>
      <c r="D193" s="90">
        <f>B193+C193</f>
        <v>10</v>
      </c>
      <c r="E193" s="81">
        <f t="shared" si="6"/>
        <v>100</v>
      </c>
    </row>
    <row r="194" spans="1:5" ht="13.5" thickBot="1" x14ac:dyDescent="0.25">
      <c r="A194" s="76" t="s">
        <v>0</v>
      </c>
      <c r="B194" s="77">
        <f>SUM(B183:B193)</f>
        <v>0</v>
      </c>
      <c r="C194" s="77">
        <f>SUM(C183:C193)</f>
        <v>10</v>
      </c>
      <c r="D194" s="77">
        <f>SUM(D183:D193)</f>
        <v>10</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10</v>
      </c>
      <c r="D200" s="1">
        <v>10</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10</v>
      </c>
      <c r="D203" s="30">
        <v>10</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2</v>
      </c>
      <c r="D228" s="10">
        <f>SUM(B228:C228)</f>
        <v>2</v>
      </c>
      <c r="E228" s="4">
        <f>(D228/D$230)*100</f>
        <v>20</v>
      </c>
    </row>
    <row r="229" spans="1:5" ht="13.5" thickBot="1" x14ac:dyDescent="0.25">
      <c r="A229" s="48" t="s">
        <v>63</v>
      </c>
      <c r="B229" s="52">
        <v>0</v>
      </c>
      <c r="C229" s="52">
        <v>8</v>
      </c>
      <c r="D229" s="49">
        <f>SUM(B229:C229)</f>
        <v>8</v>
      </c>
      <c r="E229" s="28">
        <f>(D229/D$230)*100</f>
        <v>80</v>
      </c>
    </row>
    <row r="230" spans="1:5" ht="13.5" thickBot="1" x14ac:dyDescent="0.25">
      <c r="A230" s="29" t="s">
        <v>0</v>
      </c>
      <c r="B230" s="30">
        <f>B228+B229</f>
        <v>0</v>
      </c>
      <c r="C230" s="30">
        <f>C229+C228</f>
        <v>10</v>
      </c>
      <c r="D230" s="30">
        <f>D229+D228</f>
        <v>10</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4</v>
      </c>
      <c r="D251" s="3">
        <v>4</v>
      </c>
      <c r="E251" s="4">
        <f>(D251/D$256)*100</f>
        <v>50</v>
      </c>
    </row>
    <row r="252" spans="1:5" ht="12.75" x14ac:dyDescent="0.2">
      <c r="A252" s="26" t="s">
        <v>46</v>
      </c>
      <c r="B252" s="49">
        <v>0</v>
      </c>
      <c r="C252" s="49">
        <v>3</v>
      </c>
      <c r="D252" s="52">
        <v>3</v>
      </c>
      <c r="E252" s="28">
        <f>(D252/D$256)*100</f>
        <v>37.5</v>
      </c>
    </row>
    <row r="253" spans="1:5" ht="12.75" x14ac:dyDescent="0.2">
      <c r="A253" s="2" t="s">
        <v>51</v>
      </c>
      <c r="B253" s="24">
        <v>0</v>
      </c>
      <c r="C253" s="24">
        <v>0</v>
      </c>
      <c r="D253" s="43">
        <v>0</v>
      </c>
      <c r="E253" s="4">
        <f>(D253/D$256)*100</f>
        <v>0</v>
      </c>
    </row>
    <row r="254" spans="1:5" ht="12.75" x14ac:dyDescent="0.2">
      <c r="A254" s="26" t="s">
        <v>24</v>
      </c>
      <c r="B254" s="53">
        <v>0</v>
      </c>
      <c r="C254" s="53">
        <v>0</v>
      </c>
      <c r="D254" s="52">
        <v>0</v>
      </c>
      <c r="E254" s="28">
        <f>(D254/D$256)*100</f>
        <v>0</v>
      </c>
    </row>
    <row r="255" spans="1:5" ht="13.5" thickBot="1" x14ac:dyDescent="0.25">
      <c r="A255" s="69" t="s">
        <v>25</v>
      </c>
      <c r="B255" s="64">
        <v>0</v>
      </c>
      <c r="C255" s="64">
        <v>1</v>
      </c>
      <c r="D255" s="70">
        <v>1</v>
      </c>
      <c r="E255" s="65">
        <f>(D255/D$256)*100</f>
        <v>12.5</v>
      </c>
    </row>
    <row r="256" spans="1:5" ht="13.5" thickBot="1" x14ac:dyDescent="0.25">
      <c r="A256" s="36" t="s">
        <v>0</v>
      </c>
      <c r="B256" s="30">
        <f>SUM(B251:B255)</f>
        <v>0</v>
      </c>
      <c r="C256" s="30">
        <v>8</v>
      </c>
      <c r="D256" s="30">
        <v>8</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7</v>
      </c>
      <c r="D282" s="22">
        <f>SUM(B282+C282)</f>
        <v>7</v>
      </c>
      <c r="E282" s="20">
        <f t="shared" ref="E282:E289" si="7">(D282/D$289)*100</f>
        <v>87.5</v>
      </c>
    </row>
    <row r="283" spans="1:5" ht="12.75" x14ac:dyDescent="0.2">
      <c r="A283" s="26" t="s">
        <v>1</v>
      </c>
      <c r="B283" s="53">
        <v>0</v>
      </c>
      <c r="C283" s="53">
        <v>1</v>
      </c>
      <c r="D283" s="50">
        <f>SUM(B283+C283)</f>
        <v>1</v>
      </c>
      <c r="E283" s="51">
        <f t="shared" si="7"/>
        <v>12.5</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8</v>
      </c>
      <c r="D289" s="30">
        <f>SUM(D282:D288)</f>
        <v>8</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oddHeader>&amp;CMES DE SEPTIEMBRE 2018</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51"/>
  <sheetViews>
    <sheetView view="pageLayout" topLeftCell="A265" zoomScale="110" zoomScaleNormal="100" zoomScalePageLayoutView="110" workbookViewId="0">
      <selection activeCell="C130" sqref="C130"/>
    </sheetView>
  </sheetViews>
  <sheetFormatPr baseColWidth="10" defaultColWidth="0" defaultRowHeight="0" customHeight="1" zeroHeight="1" x14ac:dyDescent="0.2"/>
  <cols>
    <col min="1" max="1" width="32.28515625" style="121" customWidth="1"/>
    <col min="2" max="4" width="12.5703125" style="121" customWidth="1"/>
    <col min="5" max="5" width="12.140625" style="121" customWidth="1"/>
    <col min="6" max="6" width="6.140625" style="121" hidden="1" customWidth="1"/>
    <col min="7" max="14" width="0" style="121" hidden="1" customWidth="1"/>
    <col min="15" max="16384" width="11.42578125" style="121" hidden="1"/>
  </cols>
  <sheetData>
    <row r="1" spans="1:13" ht="15.75" x14ac:dyDescent="0.2">
      <c r="A1" s="85" t="s">
        <v>175</v>
      </c>
    </row>
    <row r="2" spans="1:13" ht="12.75" x14ac:dyDescent="0.2">
      <c r="A2" s="83"/>
    </row>
    <row r="3" spans="1:13" ht="12.75" x14ac:dyDescent="0.2">
      <c r="A3" s="83"/>
    </row>
    <row r="4" spans="1:13" ht="15.75" customHeight="1" x14ac:dyDescent="0.2">
      <c r="A4" s="140" t="s">
        <v>257</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0</v>
      </c>
      <c r="C9" s="90">
        <v>2</v>
      </c>
      <c r="D9" s="90">
        <f>SUM(B9:C9)</f>
        <v>2</v>
      </c>
      <c r="E9" s="115"/>
      <c r="G9" s="6"/>
    </row>
    <row r="10" spans="1:13" ht="12.75" x14ac:dyDescent="0.2">
      <c r="A10" s="21" t="s">
        <v>221</v>
      </c>
      <c r="B10" s="15">
        <v>0</v>
      </c>
      <c r="C10" s="15">
        <v>2</v>
      </c>
      <c r="D10" s="90">
        <f>SUM(B10:C10)</f>
        <v>2</v>
      </c>
      <c r="E10" s="116"/>
      <c r="G10" s="6"/>
      <c r="L10" s="17"/>
      <c r="M10" s="6"/>
    </row>
    <row r="11" spans="1:13" ht="13.5" thickBot="1" x14ac:dyDescent="0.25">
      <c r="A11" s="21" t="s">
        <v>125</v>
      </c>
      <c r="B11" s="117">
        <v>0</v>
      </c>
      <c r="C11" s="117">
        <v>2</v>
      </c>
      <c r="D11" s="90">
        <f>SUM(B11:C11)</f>
        <v>2</v>
      </c>
      <c r="E11" s="116"/>
      <c r="L11" s="17"/>
      <c r="M11" s="6"/>
    </row>
    <row r="12" spans="1:13" ht="13.5" thickBot="1" x14ac:dyDescent="0.25">
      <c r="A12" s="29" t="s">
        <v>0</v>
      </c>
      <c r="B12" s="30">
        <f>SUM(B9:B11)</f>
        <v>0</v>
      </c>
      <c r="C12" s="30">
        <f>SUM(C9:C11)</f>
        <v>6</v>
      </c>
      <c r="D12" s="30">
        <f>SUM(B12:C12)</f>
        <v>6</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f>SUM(B33:C33)</f>
        <v>2</v>
      </c>
      <c r="E33" s="41"/>
      <c r="L33" s="17"/>
      <c r="M33" s="6"/>
    </row>
    <row r="34" spans="1:14" ht="12.75" x14ac:dyDescent="0.2">
      <c r="A34" s="21" t="s">
        <v>223</v>
      </c>
      <c r="B34" s="3">
        <v>0</v>
      </c>
      <c r="C34" s="3">
        <v>2</v>
      </c>
      <c r="D34" s="3">
        <f>SUM(B34:C34)</f>
        <v>2</v>
      </c>
      <c r="E34" s="42"/>
    </row>
    <row r="35" spans="1:14" ht="12.75" x14ac:dyDescent="0.2">
      <c r="A35" s="40" t="s">
        <v>134</v>
      </c>
      <c r="B35" s="38">
        <v>0</v>
      </c>
      <c r="C35" s="38">
        <v>2</v>
      </c>
      <c r="D35" s="38">
        <f>SUM(B35:C35)</f>
        <v>2</v>
      </c>
      <c r="E35" s="41"/>
    </row>
    <row r="36" spans="1:14" ht="13.5" thickBot="1" x14ac:dyDescent="0.25">
      <c r="A36" s="33" t="s">
        <v>69</v>
      </c>
      <c r="B36" s="43">
        <v>0</v>
      </c>
      <c r="C36" s="43">
        <v>0</v>
      </c>
      <c r="D36" s="3">
        <f>SUM(B36:C36)</f>
        <v>0</v>
      </c>
      <c r="E36" s="42"/>
    </row>
    <row r="37" spans="1:14" ht="13.5" thickBot="1" x14ac:dyDescent="0.25">
      <c r="A37" s="29" t="s">
        <v>0</v>
      </c>
      <c r="B37" s="30">
        <f>SUM(B33:B36)</f>
        <v>0</v>
      </c>
      <c r="C37" s="30">
        <f>SUM(C33:C36)</f>
        <v>6</v>
      </c>
      <c r="D37" s="30">
        <f>SUM(D33:D36)</f>
        <v>6</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43">
        <v>0</v>
      </c>
      <c r="E59" s="4">
        <f>(D59/D$65)*100</f>
        <v>0</v>
      </c>
      <c r="F59" s="92"/>
      <c r="G59" s="92"/>
      <c r="H59" s="12"/>
    </row>
    <row r="60" spans="1:14" ht="12.75" x14ac:dyDescent="0.2">
      <c r="A60" s="26" t="s">
        <v>226</v>
      </c>
      <c r="B60" s="53">
        <v>0</v>
      </c>
      <c r="C60" s="53">
        <v>0</v>
      </c>
      <c r="D60" s="52">
        <v>2</v>
      </c>
      <c r="E60" s="28">
        <f>(D60/D$65)*100</f>
        <v>100</v>
      </c>
      <c r="F60" s="92"/>
      <c r="G60" s="92"/>
      <c r="H60" s="12"/>
    </row>
    <row r="61" spans="1:14" ht="12.75" x14ac:dyDescent="0.2">
      <c r="A61" s="2" t="s">
        <v>227</v>
      </c>
      <c r="B61" s="24">
        <v>0</v>
      </c>
      <c r="C61" s="24">
        <v>1</v>
      </c>
      <c r="D61" s="43">
        <v>0</v>
      </c>
      <c r="E61" s="4">
        <f>(D61/D$65)*100</f>
        <v>0</v>
      </c>
      <c r="F61" s="92"/>
      <c r="G61" s="92"/>
      <c r="H61" s="12"/>
    </row>
    <row r="62" spans="1:14" ht="12.75" x14ac:dyDescent="0.2">
      <c r="A62" s="26" t="s">
        <v>228</v>
      </c>
      <c r="B62" s="53">
        <v>0</v>
      </c>
      <c r="C62" s="53">
        <v>1</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2</v>
      </c>
      <c r="D65" s="30">
        <f>SUM(B65,C65)</f>
        <v>2</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67">
        <v>0</v>
      </c>
      <c r="E92" s="4">
        <f t="shared" ref="E92:E97" si="0">(D92/D$98)*100</f>
        <v>0</v>
      </c>
      <c r="K92" s="6"/>
      <c r="L92" s="6"/>
    </row>
    <row r="93" spans="1:14" ht="12.75" x14ac:dyDescent="0.2">
      <c r="A93" s="57" t="s">
        <v>75</v>
      </c>
      <c r="B93" s="55">
        <v>0</v>
      </c>
      <c r="C93" s="55">
        <v>2</v>
      </c>
      <c r="D93" s="49">
        <v>2</v>
      </c>
      <c r="E93" s="39">
        <f t="shared" si="0"/>
        <v>100</v>
      </c>
      <c r="K93" s="6"/>
      <c r="L93" s="6"/>
    </row>
    <row r="94" spans="1:14" ht="12.75" x14ac:dyDescent="0.2">
      <c r="A94" s="56" t="s">
        <v>73</v>
      </c>
      <c r="B94" s="24">
        <v>0</v>
      </c>
      <c r="C94" s="24">
        <v>0</v>
      </c>
      <c r="D94" s="67">
        <v>0</v>
      </c>
      <c r="E94" s="4">
        <f t="shared" si="0"/>
        <v>0</v>
      </c>
      <c r="K94" s="6"/>
      <c r="L94" s="6"/>
    </row>
    <row r="95" spans="1:14" ht="12.75" x14ac:dyDescent="0.2">
      <c r="A95" s="57" t="s">
        <v>81</v>
      </c>
      <c r="B95" s="55">
        <v>0</v>
      </c>
      <c r="C95" s="55">
        <v>0</v>
      </c>
      <c r="D95" s="49">
        <v>0</v>
      </c>
      <c r="E95" s="39">
        <f t="shared" si="0"/>
        <v>0</v>
      </c>
      <c r="K95" s="6"/>
      <c r="L95" s="6"/>
    </row>
    <row r="96" spans="1:14" ht="12.75" x14ac:dyDescent="0.2">
      <c r="A96" s="56" t="s">
        <v>80</v>
      </c>
      <c r="B96" s="24">
        <v>0</v>
      </c>
      <c r="C96" s="24">
        <v>0</v>
      </c>
      <c r="D96" s="67">
        <v>0</v>
      </c>
      <c r="E96" s="4">
        <f t="shared" si="0"/>
        <v>0</v>
      </c>
      <c r="K96" s="6"/>
      <c r="L96" s="6"/>
    </row>
    <row r="97" spans="1:12" ht="13.5" thickBot="1" x14ac:dyDescent="0.25">
      <c r="A97" s="57" t="s">
        <v>65</v>
      </c>
      <c r="B97" s="55">
        <v>0</v>
      </c>
      <c r="C97" s="75">
        <v>0</v>
      </c>
      <c r="D97" s="49">
        <v>0</v>
      </c>
      <c r="E97" s="39">
        <f t="shared" si="0"/>
        <v>0</v>
      </c>
      <c r="K97" s="6"/>
      <c r="L97" s="6"/>
    </row>
    <row r="98" spans="1:12" ht="13.5" thickBot="1" x14ac:dyDescent="0.25">
      <c r="A98" s="29" t="s">
        <v>0</v>
      </c>
      <c r="B98" s="34">
        <f>SUM(B92:B97)</f>
        <v>0</v>
      </c>
      <c r="C98" s="34">
        <f>SUM(C92:C97)</f>
        <v>2</v>
      </c>
      <c r="D98" s="30">
        <f>SUM(B98:C98)</f>
        <v>2</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f t="shared" ref="D124:D129" si="2">SUM(B124:C124)</f>
        <v>1</v>
      </c>
      <c r="E124" s="39">
        <f t="shared" si="1"/>
        <v>50</v>
      </c>
    </row>
    <row r="125" spans="1:5" ht="12.75" x14ac:dyDescent="0.2">
      <c r="A125" s="16" t="s">
        <v>82</v>
      </c>
      <c r="B125" s="18">
        <v>0</v>
      </c>
      <c r="C125" s="18">
        <v>1</v>
      </c>
      <c r="D125" s="13">
        <f t="shared" si="2"/>
        <v>1</v>
      </c>
      <c r="E125" s="4">
        <f t="shared" si="1"/>
        <v>50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2</v>
      </c>
      <c r="D131" s="30">
        <f>SUM(D123:D130)</f>
        <v>2</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50</v>
      </c>
    </row>
    <row r="157" spans="1:5" ht="12.75" x14ac:dyDescent="0.2">
      <c r="A157" s="74" t="s">
        <v>22</v>
      </c>
      <c r="B157" s="55">
        <v>0</v>
      </c>
      <c r="C157" s="55">
        <v>0</v>
      </c>
      <c r="D157" s="38">
        <f t="shared" ref="D157:D163" si="4">SUM(B157:C157)</f>
        <v>0</v>
      </c>
      <c r="E157" s="39">
        <f t="shared" si="3"/>
        <v>0</v>
      </c>
    </row>
    <row r="158" spans="1:5" ht="12.75" x14ac:dyDescent="0.2">
      <c r="A158" s="2" t="s">
        <v>232</v>
      </c>
      <c r="B158" s="24">
        <v>0</v>
      </c>
      <c r="C158" s="24">
        <v>0</v>
      </c>
      <c r="D158" s="43">
        <f t="shared" si="4"/>
        <v>0</v>
      </c>
      <c r="E158" s="4">
        <f t="shared" si="3"/>
        <v>0</v>
      </c>
    </row>
    <row r="159" spans="1:5" ht="12.75" x14ac:dyDescent="0.2">
      <c r="A159" s="74" t="s">
        <v>79</v>
      </c>
      <c r="B159" s="55">
        <v>0</v>
      </c>
      <c r="C159" s="55">
        <v>1</v>
      </c>
      <c r="D159" s="38">
        <f t="shared" si="4"/>
        <v>1</v>
      </c>
      <c r="E159" s="39">
        <f t="shared" si="3"/>
        <v>50</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2</v>
      </c>
      <c r="D164" s="30">
        <f>SUM(D156:D163)</f>
        <v>2</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0</v>
      </c>
      <c r="C193" s="89">
        <v>2</v>
      </c>
      <c r="D193" s="90">
        <f>B193+C193</f>
        <v>2</v>
      </c>
      <c r="E193" s="81">
        <f t="shared" si="6"/>
        <v>100</v>
      </c>
    </row>
    <row r="194" spans="1:5" ht="13.5" thickBot="1" x14ac:dyDescent="0.25">
      <c r="A194" s="76" t="s">
        <v>0</v>
      </c>
      <c r="B194" s="77">
        <f>SUM(B183:B193)</f>
        <v>0</v>
      </c>
      <c r="C194" s="77">
        <f>SUM(C183:C193)</f>
        <v>2</v>
      </c>
      <c r="D194" s="77">
        <f>SUM(D183:D193)</f>
        <v>2</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2</v>
      </c>
      <c r="D200" s="1">
        <v>2</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0</v>
      </c>
      <c r="C203" s="30">
        <f>SUM(C200:C202)</f>
        <v>2</v>
      </c>
      <c r="D203" s="30">
        <v>2</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f>SUM(B228:C228)</f>
        <v>0</v>
      </c>
      <c r="E228" s="4">
        <f>(D228/D$230)*100</f>
        <v>0</v>
      </c>
    </row>
    <row r="229" spans="1:5" ht="13.5" thickBot="1" x14ac:dyDescent="0.25">
      <c r="A229" s="48" t="s">
        <v>63</v>
      </c>
      <c r="B229" s="52">
        <v>0</v>
      </c>
      <c r="C229" s="52">
        <v>2</v>
      </c>
      <c r="D229" s="49">
        <f>SUM(B229:C229)</f>
        <v>2</v>
      </c>
      <c r="E229" s="28">
        <f>(D229/D$230)*100</f>
        <v>100</v>
      </c>
    </row>
    <row r="230" spans="1:5" ht="13.5" thickBot="1" x14ac:dyDescent="0.25">
      <c r="A230" s="29" t="s">
        <v>0</v>
      </c>
      <c r="B230" s="30">
        <f>B228+B229</f>
        <v>0</v>
      </c>
      <c r="C230" s="30">
        <f>C229+C228</f>
        <v>2</v>
      </c>
      <c r="D230" s="30">
        <f>D229+D228</f>
        <v>2</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0</v>
      </c>
      <c r="D251" s="3">
        <v>0</v>
      </c>
      <c r="E251" s="4">
        <f>(D251/D$256)*100</f>
        <v>0</v>
      </c>
    </row>
    <row r="252" spans="1:5" ht="12.75" x14ac:dyDescent="0.2">
      <c r="A252" s="26" t="s">
        <v>46</v>
      </c>
      <c r="B252" s="49">
        <v>0</v>
      </c>
      <c r="C252" s="49">
        <v>2</v>
      </c>
      <c r="D252" s="52">
        <v>2</v>
      </c>
      <c r="E252" s="28">
        <f>(D252/D$256)*100</f>
        <v>100</v>
      </c>
    </row>
    <row r="253" spans="1:5" ht="12.75" x14ac:dyDescent="0.2">
      <c r="A253" s="2" t="s">
        <v>51</v>
      </c>
      <c r="B253" s="24">
        <v>0</v>
      </c>
      <c r="C253" s="24">
        <v>0</v>
      </c>
      <c r="D253" s="43">
        <v>0</v>
      </c>
      <c r="E253" s="4">
        <f>(D253/D$256)*100</f>
        <v>0</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v>2</v>
      </c>
      <c r="D256" s="30">
        <v>2</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2</v>
      </c>
      <c r="D282" s="22">
        <v>2</v>
      </c>
      <c r="E282" s="20">
        <f t="shared" ref="E282:E289" si="7">(D282/D$289)*100</f>
        <v>100</v>
      </c>
    </row>
    <row r="283" spans="1:5" ht="12.75" x14ac:dyDescent="0.2">
      <c r="A283" s="26" t="s">
        <v>1</v>
      </c>
      <c r="B283" s="53">
        <v>0</v>
      </c>
      <c r="C283" s="53">
        <v>0</v>
      </c>
      <c r="D283" s="50">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2</v>
      </c>
      <c r="D289" s="30">
        <f>SUM(D282:D288)</f>
        <v>2</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oddHeader>&amp;CMES DE OCTUBRE 2018</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351"/>
  <sheetViews>
    <sheetView view="pageLayout" zoomScaleNormal="100" workbookViewId="0">
      <selection activeCell="C285" sqref="C285"/>
    </sheetView>
  </sheetViews>
  <sheetFormatPr baseColWidth="10" defaultColWidth="0" defaultRowHeight="0" customHeight="1" zeroHeight="1" x14ac:dyDescent="0.2"/>
  <cols>
    <col min="1" max="1" width="32.28515625" style="122" customWidth="1"/>
    <col min="2" max="4" width="12.5703125" style="122" customWidth="1"/>
    <col min="5" max="5" width="12.140625" style="122" customWidth="1"/>
    <col min="6" max="6" width="6.140625" style="122" hidden="1" customWidth="1"/>
    <col min="7" max="14" width="0" style="122" hidden="1" customWidth="1"/>
    <col min="15" max="16384" width="11.42578125" style="122" hidden="1"/>
  </cols>
  <sheetData>
    <row r="1" spans="1:13" ht="15.75" x14ac:dyDescent="0.2">
      <c r="A1" s="85" t="s">
        <v>175</v>
      </c>
    </row>
    <row r="2" spans="1:13" ht="12.75" x14ac:dyDescent="0.2">
      <c r="A2" s="83"/>
    </row>
    <row r="3" spans="1:13" ht="12.75" x14ac:dyDescent="0.2">
      <c r="A3" s="83"/>
    </row>
    <row r="4" spans="1:13" ht="15.75" customHeight="1" x14ac:dyDescent="0.2">
      <c r="A4" s="140" t="s">
        <v>257</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6</v>
      </c>
      <c r="C9" s="90">
        <v>29</v>
      </c>
      <c r="D9" s="90">
        <f>SUM(B9:C9)</f>
        <v>35</v>
      </c>
      <c r="E9" s="115"/>
      <c r="G9" s="6"/>
    </row>
    <row r="10" spans="1:13" ht="12.75" x14ac:dyDescent="0.2">
      <c r="A10" s="21" t="s">
        <v>221</v>
      </c>
      <c r="B10" s="15">
        <v>4</v>
      </c>
      <c r="C10" s="15">
        <v>34</v>
      </c>
      <c r="D10" s="90">
        <f>SUM(B10:C10)</f>
        <v>38</v>
      </c>
      <c r="E10" s="116"/>
      <c r="G10" s="6"/>
      <c r="L10" s="17"/>
      <c r="M10" s="6"/>
    </row>
    <row r="11" spans="1:13" ht="13.5" thickBot="1" x14ac:dyDescent="0.25">
      <c r="A11" s="21" t="s">
        <v>125</v>
      </c>
      <c r="B11" s="117">
        <v>4</v>
      </c>
      <c r="C11" s="117">
        <v>34</v>
      </c>
      <c r="D11" s="90">
        <f>SUM(B11:C11)</f>
        <v>38</v>
      </c>
      <c r="E11" s="116"/>
      <c r="L11" s="17"/>
      <c r="M11" s="6"/>
    </row>
    <row r="12" spans="1:13" ht="13.5" thickBot="1" x14ac:dyDescent="0.25">
      <c r="A12" s="29" t="s">
        <v>0</v>
      </c>
      <c r="B12" s="30">
        <f>SUM(B9:B11)</f>
        <v>14</v>
      </c>
      <c r="C12" s="30">
        <f>SUM(C9:C11)</f>
        <v>97</v>
      </c>
      <c r="D12" s="30">
        <f>SUM(B12:C12)</f>
        <v>111</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6</v>
      </c>
      <c r="C33" s="38">
        <v>29</v>
      </c>
      <c r="D33" s="38">
        <f>SUM(B33:C33)</f>
        <v>35</v>
      </c>
      <c r="E33" s="41"/>
      <c r="L33" s="17"/>
      <c r="M33" s="6"/>
    </row>
    <row r="34" spans="1:14" ht="12.75" x14ac:dyDescent="0.2">
      <c r="A34" s="21" t="s">
        <v>223</v>
      </c>
      <c r="B34" s="3">
        <v>4</v>
      </c>
      <c r="C34" s="3">
        <v>34</v>
      </c>
      <c r="D34" s="3">
        <f>SUM(B34:C34)</f>
        <v>38</v>
      </c>
      <c r="E34" s="42"/>
    </row>
    <row r="35" spans="1:14" ht="12.75" x14ac:dyDescent="0.2">
      <c r="A35" s="40" t="s">
        <v>134</v>
      </c>
      <c r="B35" s="38">
        <v>4</v>
      </c>
      <c r="C35" s="38">
        <v>34</v>
      </c>
      <c r="D35" s="38">
        <f>SUM(B35:C35)</f>
        <v>38</v>
      </c>
      <c r="E35" s="41"/>
    </row>
    <row r="36" spans="1:14" ht="13.5" thickBot="1" x14ac:dyDescent="0.25">
      <c r="A36" s="33" t="s">
        <v>69</v>
      </c>
      <c r="B36" s="43">
        <v>0</v>
      </c>
      <c r="C36" s="43">
        <v>0</v>
      </c>
      <c r="D36" s="3">
        <f>SUM(B36:C36)</f>
        <v>0</v>
      </c>
      <c r="E36" s="42"/>
    </row>
    <row r="37" spans="1:14" ht="13.5" thickBot="1" x14ac:dyDescent="0.25">
      <c r="A37" s="29" t="s">
        <v>0</v>
      </c>
      <c r="B37" s="30">
        <f>SUM(B33:B36)</f>
        <v>14</v>
      </c>
      <c r="C37" s="30">
        <f>SUM(C33:C36)</f>
        <v>97</v>
      </c>
      <c r="D37" s="30">
        <f>SUM(D33:D36)</f>
        <v>111</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1</v>
      </c>
      <c r="C59" s="24">
        <v>4</v>
      </c>
      <c r="D59" s="43">
        <v>5</v>
      </c>
      <c r="E59" s="4">
        <f>(D59/D$65)*100</f>
        <v>7.8125</v>
      </c>
      <c r="F59" s="92"/>
      <c r="G59" s="92"/>
      <c r="H59" s="12"/>
    </row>
    <row r="60" spans="1:14" ht="12.75" x14ac:dyDescent="0.2">
      <c r="A60" s="26" t="s">
        <v>226</v>
      </c>
      <c r="B60" s="53">
        <v>0</v>
      </c>
      <c r="C60" s="53">
        <v>18</v>
      </c>
      <c r="D60" s="52">
        <v>18</v>
      </c>
      <c r="E60" s="28">
        <f>(D60/D$65)*100</f>
        <v>28.125</v>
      </c>
      <c r="F60" s="92"/>
      <c r="G60" s="92"/>
      <c r="H60" s="12"/>
    </row>
    <row r="61" spans="1:14" ht="12.75" x14ac:dyDescent="0.2">
      <c r="A61" s="2" t="s">
        <v>227</v>
      </c>
      <c r="B61" s="24">
        <v>3</v>
      </c>
      <c r="C61" s="24">
        <v>25</v>
      </c>
      <c r="D61" s="43">
        <v>28</v>
      </c>
      <c r="E61" s="4">
        <f>(D61/D$65)*100</f>
        <v>43.75</v>
      </c>
      <c r="F61" s="92"/>
      <c r="G61" s="92"/>
      <c r="H61" s="12"/>
    </row>
    <row r="62" spans="1:14" ht="12.75" x14ac:dyDescent="0.2">
      <c r="A62" s="26" t="s">
        <v>228</v>
      </c>
      <c r="B62" s="53">
        <v>5</v>
      </c>
      <c r="C62" s="53">
        <v>8</v>
      </c>
      <c r="D62" s="52">
        <v>13</v>
      </c>
      <c r="E62" s="28">
        <f>(D62/D$65)*100</f>
        <v>20.3125</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9</v>
      </c>
      <c r="C65" s="30">
        <f>SUM(C59:C64)</f>
        <v>55</v>
      </c>
      <c r="D65" s="30">
        <f>SUM(B65,C65)</f>
        <v>64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67">
        <v>0</v>
      </c>
      <c r="E92" s="4">
        <f t="shared" ref="E92:E97" si="0">(D92/D$98)*100</f>
        <v>0</v>
      </c>
      <c r="K92" s="6"/>
      <c r="L92" s="6"/>
    </row>
    <row r="93" spans="1:14" ht="12.75" x14ac:dyDescent="0.2">
      <c r="A93" s="57" t="s">
        <v>75</v>
      </c>
      <c r="B93" s="55">
        <v>4</v>
      </c>
      <c r="C93" s="55">
        <v>11</v>
      </c>
      <c r="D93" s="49">
        <v>15</v>
      </c>
      <c r="E93" s="39">
        <f t="shared" si="0"/>
        <v>23.4375</v>
      </c>
      <c r="K93" s="6"/>
      <c r="L93" s="6"/>
    </row>
    <row r="94" spans="1:14" ht="12.75" x14ac:dyDescent="0.2">
      <c r="A94" s="56" t="s">
        <v>73</v>
      </c>
      <c r="B94" s="24">
        <v>1</v>
      </c>
      <c r="C94" s="24">
        <v>35</v>
      </c>
      <c r="D94" s="67">
        <v>36</v>
      </c>
      <c r="E94" s="4">
        <f t="shared" si="0"/>
        <v>56.25</v>
      </c>
      <c r="K94" s="6"/>
      <c r="L94" s="6"/>
    </row>
    <row r="95" spans="1:14" ht="12.75" x14ac:dyDescent="0.2">
      <c r="A95" s="57" t="s">
        <v>81</v>
      </c>
      <c r="B95" s="55">
        <v>4</v>
      </c>
      <c r="C95" s="55">
        <v>9</v>
      </c>
      <c r="D95" s="49">
        <v>13</v>
      </c>
      <c r="E95" s="39">
        <f t="shared" si="0"/>
        <v>20.3125</v>
      </c>
      <c r="K95" s="6"/>
      <c r="L95" s="6"/>
    </row>
    <row r="96" spans="1:14" ht="12.75" x14ac:dyDescent="0.2">
      <c r="A96" s="56" t="s">
        <v>80</v>
      </c>
      <c r="B96" s="24">
        <v>0</v>
      </c>
      <c r="C96" s="24">
        <v>0</v>
      </c>
      <c r="D96" s="67">
        <v>0</v>
      </c>
      <c r="E96" s="4">
        <f t="shared" si="0"/>
        <v>0</v>
      </c>
      <c r="K96" s="6"/>
      <c r="L96" s="6"/>
    </row>
    <row r="97" spans="1:12" ht="13.5" thickBot="1" x14ac:dyDescent="0.25">
      <c r="A97" s="57" t="s">
        <v>65</v>
      </c>
      <c r="B97" s="55">
        <v>0</v>
      </c>
      <c r="C97" s="75">
        <v>0</v>
      </c>
      <c r="D97" s="49">
        <v>0</v>
      </c>
      <c r="E97" s="39">
        <f t="shared" si="0"/>
        <v>0</v>
      </c>
      <c r="K97" s="6"/>
      <c r="L97" s="6"/>
    </row>
    <row r="98" spans="1:12" ht="13.5" thickBot="1" x14ac:dyDescent="0.25">
      <c r="A98" s="29" t="s">
        <v>0</v>
      </c>
      <c r="B98" s="34">
        <f>SUM(B92:B97)</f>
        <v>9</v>
      </c>
      <c r="C98" s="34">
        <f>SUM(C92:C97)</f>
        <v>55</v>
      </c>
      <c r="D98" s="30">
        <f>SUM(B98:C98)</f>
        <v>64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1</v>
      </c>
      <c r="C123" s="18">
        <v>12</v>
      </c>
      <c r="D123" s="1">
        <f>SUM(B123+C123)</f>
        <v>13</v>
      </c>
      <c r="E123" s="4">
        <f t="shared" ref="E123:E130" si="1">(D123/D$131)*100</f>
        <v>20.3125</v>
      </c>
    </row>
    <row r="124" spans="1:5" ht="12.75" x14ac:dyDescent="0.2">
      <c r="A124" s="44" t="s">
        <v>111</v>
      </c>
      <c r="B124" s="45">
        <v>6</v>
      </c>
      <c r="C124" s="45">
        <v>23</v>
      </c>
      <c r="D124" s="46">
        <f t="shared" ref="D124:D129" si="2">SUM(B124:C124)</f>
        <v>29</v>
      </c>
      <c r="E124" s="39">
        <f t="shared" si="1"/>
        <v>45.3125</v>
      </c>
    </row>
    <row r="125" spans="1:5" ht="12.75" x14ac:dyDescent="0.2">
      <c r="A125" s="16" t="s">
        <v>82</v>
      </c>
      <c r="B125" s="18">
        <v>2</v>
      </c>
      <c r="C125" s="18">
        <v>8</v>
      </c>
      <c r="D125" s="13">
        <f t="shared" si="2"/>
        <v>10</v>
      </c>
      <c r="E125" s="4">
        <f t="shared" si="1"/>
        <v>15.625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2</v>
      </c>
      <c r="D127" s="13">
        <f t="shared" si="2"/>
        <v>2</v>
      </c>
      <c r="E127" s="4">
        <f t="shared" si="1"/>
        <v>3.125</v>
      </c>
    </row>
    <row r="128" spans="1:5" ht="12.75" x14ac:dyDescent="0.2">
      <c r="A128" s="44" t="s">
        <v>114</v>
      </c>
      <c r="B128" s="45">
        <v>0</v>
      </c>
      <c r="C128" s="45">
        <v>10</v>
      </c>
      <c r="D128" s="46">
        <f t="shared" si="2"/>
        <v>10</v>
      </c>
      <c r="E128" s="39">
        <f t="shared" si="1"/>
        <v>15.625</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9</v>
      </c>
      <c r="C131" s="30">
        <f>SUM(C123:C130)</f>
        <v>55</v>
      </c>
      <c r="D131" s="30">
        <f>SUM(D123:D130)</f>
        <v>64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18</v>
      </c>
      <c r="D156" s="3">
        <f>SUM(B156+C156)</f>
        <v>18</v>
      </c>
      <c r="E156" s="4">
        <f t="shared" ref="E156:E163" si="3">(D156/D$164)*100</f>
        <v>28.125</v>
      </c>
    </row>
    <row r="157" spans="1:5" ht="12.75" x14ac:dyDescent="0.2">
      <c r="A157" s="74" t="s">
        <v>22</v>
      </c>
      <c r="B157" s="55">
        <v>1</v>
      </c>
      <c r="C157" s="55">
        <v>6</v>
      </c>
      <c r="D157" s="38">
        <f t="shared" ref="D157:D163" si="4">SUM(B157:C157)</f>
        <v>7</v>
      </c>
      <c r="E157" s="39">
        <f t="shared" si="3"/>
        <v>10.9375</v>
      </c>
    </row>
    <row r="158" spans="1:5" ht="12.75" x14ac:dyDescent="0.2">
      <c r="A158" s="2" t="s">
        <v>232</v>
      </c>
      <c r="B158" s="24">
        <v>0</v>
      </c>
      <c r="C158" s="24">
        <v>0</v>
      </c>
      <c r="D158" s="43">
        <f t="shared" si="4"/>
        <v>0</v>
      </c>
      <c r="E158" s="4">
        <f t="shared" si="3"/>
        <v>0</v>
      </c>
    </row>
    <row r="159" spans="1:5" ht="12.75" x14ac:dyDescent="0.2">
      <c r="A159" s="74" t="s">
        <v>79</v>
      </c>
      <c r="B159" s="55">
        <v>6</v>
      </c>
      <c r="C159" s="55">
        <v>24</v>
      </c>
      <c r="D159" s="38">
        <f t="shared" si="4"/>
        <v>30</v>
      </c>
      <c r="E159" s="39">
        <f t="shared" si="3"/>
        <v>46.875</v>
      </c>
    </row>
    <row r="160" spans="1:5" ht="12.75" x14ac:dyDescent="0.2">
      <c r="A160" s="109" t="s">
        <v>249</v>
      </c>
      <c r="B160" s="110">
        <v>2</v>
      </c>
      <c r="C160" s="110">
        <v>6</v>
      </c>
      <c r="D160" s="111">
        <f t="shared" si="4"/>
        <v>8</v>
      </c>
      <c r="E160" s="112">
        <f t="shared" si="3"/>
        <v>12.5</v>
      </c>
    </row>
    <row r="161" spans="1:5" ht="12.75" x14ac:dyDescent="0.2">
      <c r="A161" s="37" t="s">
        <v>5</v>
      </c>
      <c r="B161" s="55">
        <v>0</v>
      </c>
      <c r="C161" s="55">
        <v>0</v>
      </c>
      <c r="D161" s="38">
        <f t="shared" si="4"/>
        <v>0</v>
      </c>
      <c r="E161" s="39">
        <f t="shared" si="3"/>
        <v>0</v>
      </c>
    </row>
    <row r="162" spans="1:5" ht="12.75" x14ac:dyDescent="0.2">
      <c r="A162" s="2" t="s">
        <v>94</v>
      </c>
      <c r="B162" s="24">
        <v>0</v>
      </c>
      <c r="C162" s="24">
        <v>1</v>
      </c>
      <c r="D162" s="38">
        <f t="shared" si="4"/>
        <v>1</v>
      </c>
      <c r="E162" s="4">
        <f t="shared" si="3"/>
        <v>1.5625</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9</v>
      </c>
      <c r="C164" s="30">
        <f>SUM(C156:C163)</f>
        <v>55</v>
      </c>
      <c r="D164" s="30">
        <f>SUM(D156:D163)</f>
        <v>64</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9</v>
      </c>
      <c r="C193" s="89">
        <v>55</v>
      </c>
      <c r="D193" s="90">
        <f>B193+C193</f>
        <v>64</v>
      </c>
      <c r="E193" s="81">
        <f t="shared" si="6"/>
        <v>100</v>
      </c>
    </row>
    <row r="194" spans="1:5" ht="13.5" thickBot="1" x14ac:dyDescent="0.25">
      <c r="A194" s="76" t="s">
        <v>0</v>
      </c>
      <c r="B194" s="77">
        <f>SUM(B183:B193)</f>
        <v>9</v>
      </c>
      <c r="C194" s="77">
        <f>SUM(C183:C193)</f>
        <v>55</v>
      </c>
      <c r="D194" s="77">
        <f>SUM(D183:D193)</f>
        <v>64</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9</v>
      </c>
      <c r="C200" s="18">
        <v>55</v>
      </c>
      <c r="D200" s="1">
        <v>64</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9</v>
      </c>
      <c r="C203" s="30">
        <f>SUM(C200:C202)</f>
        <v>55</v>
      </c>
      <c r="D203" s="30">
        <v>64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9</v>
      </c>
      <c r="C228" s="10">
        <v>17</v>
      </c>
      <c r="D228" s="10">
        <f>SUM(B228:C228)</f>
        <v>26</v>
      </c>
      <c r="E228" s="4">
        <f>(D228/D$230)*100</f>
        <v>40.625</v>
      </c>
    </row>
    <row r="229" spans="1:5" ht="13.5" thickBot="1" x14ac:dyDescent="0.25">
      <c r="A229" s="48" t="s">
        <v>63</v>
      </c>
      <c r="B229" s="52">
        <v>0</v>
      </c>
      <c r="C229" s="52">
        <v>38</v>
      </c>
      <c r="D229" s="49">
        <f>SUM(B229:C229)</f>
        <v>38</v>
      </c>
      <c r="E229" s="28">
        <f>(D229/D$230)*100</f>
        <v>59.375</v>
      </c>
    </row>
    <row r="230" spans="1:5" ht="13.5" thickBot="1" x14ac:dyDescent="0.25">
      <c r="A230" s="29" t="s">
        <v>0</v>
      </c>
      <c r="B230" s="30">
        <f>B228+B229</f>
        <v>9</v>
      </c>
      <c r="C230" s="30">
        <f>C229+C228</f>
        <v>55</v>
      </c>
      <c r="D230" s="30">
        <f>D229+D228</f>
        <v>64</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11</v>
      </c>
      <c r="D251" s="3">
        <v>11</v>
      </c>
      <c r="E251" s="4">
        <f>(D251/D$256)*100</f>
        <v>28.947368421052634</v>
      </c>
    </row>
    <row r="252" spans="1:5" ht="12.75" x14ac:dyDescent="0.2">
      <c r="A252" s="26" t="s">
        <v>46</v>
      </c>
      <c r="B252" s="49">
        <v>0</v>
      </c>
      <c r="C252" s="49">
        <v>19</v>
      </c>
      <c r="D252" s="52">
        <v>19</v>
      </c>
      <c r="E252" s="28">
        <f>(D252/D$256)*100</f>
        <v>50</v>
      </c>
    </row>
    <row r="253" spans="1:5" ht="12.75" x14ac:dyDescent="0.2">
      <c r="A253" s="2" t="s">
        <v>51</v>
      </c>
      <c r="B253" s="24">
        <v>0</v>
      </c>
      <c r="C253" s="24">
        <v>7</v>
      </c>
      <c r="D253" s="43">
        <v>7</v>
      </c>
      <c r="E253" s="4">
        <f>(D253/D$256)*100</f>
        <v>18.421052631578945</v>
      </c>
    </row>
    <row r="254" spans="1:5" ht="12.75" x14ac:dyDescent="0.2">
      <c r="A254" s="26" t="s">
        <v>24</v>
      </c>
      <c r="B254" s="53">
        <v>0</v>
      </c>
      <c r="C254" s="53">
        <v>0</v>
      </c>
      <c r="D254" s="52">
        <v>0</v>
      </c>
      <c r="E254" s="28">
        <f>(D254/D$256)*100</f>
        <v>0</v>
      </c>
    </row>
    <row r="255" spans="1:5" ht="13.5" thickBot="1" x14ac:dyDescent="0.25">
      <c r="A255" s="69" t="s">
        <v>25</v>
      </c>
      <c r="B255" s="64">
        <v>0</v>
      </c>
      <c r="C255" s="64">
        <v>1</v>
      </c>
      <c r="D255" s="70">
        <v>1</v>
      </c>
      <c r="E255" s="65">
        <f>(D255/D$256)*100</f>
        <v>2.6315789473684208</v>
      </c>
    </row>
    <row r="256" spans="1:5" ht="13.5" thickBot="1" x14ac:dyDescent="0.25">
      <c r="A256" s="36" t="s">
        <v>0</v>
      </c>
      <c r="B256" s="30">
        <f>SUM(B251:B255)</f>
        <v>0</v>
      </c>
      <c r="C256" s="30">
        <v>38</v>
      </c>
      <c r="D256" s="30">
        <v>38</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36</v>
      </c>
      <c r="D282" s="22">
        <v>0</v>
      </c>
      <c r="E282" s="20" t="e">
        <f t="shared" ref="E282:E289" si="7">(D282/D$289)*100</f>
        <v>#DIV/0!</v>
      </c>
    </row>
    <row r="283" spans="1:5" ht="12.75" x14ac:dyDescent="0.2">
      <c r="A283" s="26" t="s">
        <v>1</v>
      </c>
      <c r="B283" s="53">
        <v>0</v>
      </c>
      <c r="C283" s="53">
        <v>2</v>
      </c>
      <c r="D283" s="50">
        <v>0</v>
      </c>
      <c r="E283" s="51" t="e">
        <f t="shared" si="7"/>
        <v>#DIV/0!</v>
      </c>
    </row>
    <row r="284" spans="1:5" ht="12.75" x14ac:dyDescent="0.2">
      <c r="A284" s="21" t="s">
        <v>103</v>
      </c>
      <c r="B284" s="24">
        <v>0</v>
      </c>
      <c r="C284" s="24">
        <v>0</v>
      </c>
      <c r="D284" s="22">
        <f>SUM(B284:C284)</f>
        <v>0</v>
      </c>
      <c r="E284" s="20" t="e">
        <f t="shared" si="7"/>
        <v>#DIV/0!</v>
      </c>
    </row>
    <row r="285" spans="1:5" ht="12.75" x14ac:dyDescent="0.2">
      <c r="A285" s="26" t="s">
        <v>28</v>
      </c>
      <c r="B285" s="53">
        <v>0</v>
      </c>
      <c r="C285" s="53">
        <v>0</v>
      </c>
      <c r="D285" s="50">
        <f>SUM(B285+C285)</f>
        <v>0</v>
      </c>
      <c r="E285" s="51" t="e">
        <f t="shared" si="7"/>
        <v>#DIV/0!</v>
      </c>
    </row>
    <row r="286" spans="1:5" ht="12.75" x14ac:dyDescent="0.2">
      <c r="A286" s="2" t="s">
        <v>29</v>
      </c>
      <c r="B286" s="24">
        <v>0</v>
      </c>
      <c r="C286" s="24">
        <v>0</v>
      </c>
      <c r="D286" s="22">
        <v>0</v>
      </c>
      <c r="E286" s="20" t="e">
        <f t="shared" si="7"/>
        <v>#DIV/0!</v>
      </c>
    </row>
    <row r="287" spans="1:5" ht="12.75" x14ac:dyDescent="0.2">
      <c r="A287" s="26" t="s">
        <v>30</v>
      </c>
      <c r="B287" s="53">
        <v>0</v>
      </c>
      <c r="C287" s="53">
        <v>0</v>
      </c>
      <c r="D287" s="50">
        <f>SUM(B287:C287)</f>
        <v>0</v>
      </c>
      <c r="E287" s="51" t="e">
        <f t="shared" si="7"/>
        <v>#DIV/0!</v>
      </c>
    </row>
    <row r="288" spans="1:5" ht="13.5" thickBot="1" x14ac:dyDescent="0.25">
      <c r="A288" s="69" t="s">
        <v>52</v>
      </c>
      <c r="B288" s="24">
        <v>0</v>
      </c>
      <c r="C288" s="24">
        <v>0</v>
      </c>
      <c r="D288" s="22">
        <f>SUM(B288:C288)</f>
        <v>0</v>
      </c>
      <c r="E288" s="23" t="e">
        <f t="shared" si="7"/>
        <v>#DIV/0!</v>
      </c>
    </row>
    <row r="289" spans="1:5" ht="13.5" thickBot="1" x14ac:dyDescent="0.25">
      <c r="A289" s="29" t="s">
        <v>0</v>
      </c>
      <c r="B289" s="30">
        <f>SUM(B282:B288)</f>
        <v>0</v>
      </c>
      <c r="C289" s="30">
        <f>SUM(C282:C288)</f>
        <v>38</v>
      </c>
      <c r="D289" s="30">
        <f>SUM(D282:D288)</f>
        <v>0</v>
      </c>
      <c r="E289" s="32" t="e">
        <f t="shared" si="7"/>
        <v>#DIV/0!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oddHeader>&amp;CMESES DE ABRIL-NOVIEMBRE 2018</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177</v>
      </c>
      <c r="B4" s="140"/>
      <c r="C4" s="140"/>
      <c r="D4" s="140"/>
      <c r="E4" s="140"/>
    </row>
    <row r="5" spans="1:13" ht="40.5" customHeight="1" x14ac:dyDescent="0.2">
      <c r="A5" s="132" t="s">
        <v>183</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28" t="s">
        <v>149</v>
      </c>
      <c r="B78" s="128"/>
      <c r="C78" s="128"/>
      <c r="D78" s="128"/>
      <c r="E78" s="128"/>
    </row>
    <row r="79" spans="1:14" ht="27" customHeight="1" x14ac:dyDescent="0.2">
      <c r="A79" s="132" t="s">
        <v>184</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28" t="s">
        <v>155</v>
      </c>
      <c r="B123" s="128"/>
      <c r="C123" s="128"/>
      <c r="D123" s="128"/>
      <c r="E123" s="128"/>
    </row>
    <row r="124" spans="1:5" x14ac:dyDescent="0.2"/>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28" t="s">
        <v>157</v>
      </c>
      <c r="B140" s="128"/>
      <c r="C140" s="128"/>
      <c r="D140" s="128"/>
      <c r="E140" s="128"/>
    </row>
    <row r="141" spans="1:5" ht="38.25" customHeight="1" thickBot="1" x14ac:dyDescent="0.25">
      <c r="A141" s="142" t="s">
        <v>158</v>
      </c>
      <c r="B141" s="142"/>
      <c r="C141" s="142"/>
      <c r="D141" s="142"/>
      <c r="E141" s="142"/>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28" t="s">
        <v>160</v>
      </c>
      <c r="B152" s="128"/>
      <c r="C152" s="128"/>
      <c r="D152" s="128"/>
      <c r="E152" s="128"/>
    </row>
    <row r="153" spans="1:5" x14ac:dyDescent="0.2"/>
    <row r="154" spans="1:5" ht="30.75" customHeight="1" x14ac:dyDescent="0.2">
      <c r="A154" s="132" t="s">
        <v>185</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28" t="s">
        <v>162</v>
      </c>
      <c r="B161" s="128"/>
      <c r="C161" s="128"/>
      <c r="D161" s="128"/>
      <c r="E161" s="128"/>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186</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187</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9" customHeight="1" x14ac:dyDescent="0.2">
      <c r="A225" s="127" t="s">
        <v>178</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5" t="s">
        <v>172</v>
      </c>
      <c r="B234" s="125"/>
      <c r="C234" s="125"/>
      <c r="D234" s="125"/>
      <c r="E234" s="125"/>
    </row>
    <row r="235" spans="1:6" ht="36.75" customHeight="1" x14ac:dyDescent="0.2">
      <c r="A235" s="126" t="s">
        <v>174</v>
      </c>
      <c r="B235" s="126"/>
      <c r="C235" s="126"/>
      <c r="D235" s="126"/>
      <c r="E235" s="126"/>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5" t="s">
        <v>173</v>
      </c>
      <c r="B246" s="125"/>
      <c r="C246" s="125"/>
      <c r="D246" s="125"/>
      <c r="E246" s="125"/>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351"/>
  <sheetViews>
    <sheetView view="pageLayout" zoomScale="160" zoomScaleNormal="100" zoomScalePageLayoutView="160" workbookViewId="0">
      <selection activeCell="D289" sqref="D289"/>
    </sheetView>
  </sheetViews>
  <sheetFormatPr baseColWidth="10" defaultColWidth="0" defaultRowHeight="0" customHeight="1" zeroHeight="1" x14ac:dyDescent="0.2"/>
  <cols>
    <col min="1" max="1" width="32.28515625" style="123" customWidth="1"/>
    <col min="2" max="4" width="12.5703125" style="123" customWidth="1"/>
    <col min="5" max="5" width="12.140625" style="123" customWidth="1"/>
    <col min="6" max="6" width="6.140625" style="123" hidden="1" customWidth="1"/>
    <col min="7" max="14" width="0" style="123" hidden="1" customWidth="1"/>
    <col min="15" max="16384" width="11.42578125" style="123" hidden="1"/>
  </cols>
  <sheetData>
    <row r="1" spans="1:13" ht="15.75" x14ac:dyDescent="0.2">
      <c r="A1" s="85" t="s">
        <v>175</v>
      </c>
    </row>
    <row r="2" spans="1:13" ht="12.75" x14ac:dyDescent="0.2">
      <c r="A2" s="83"/>
    </row>
    <row r="3" spans="1:13" ht="12.75" x14ac:dyDescent="0.2">
      <c r="A3" s="83"/>
    </row>
    <row r="4" spans="1:13" ht="15.75" customHeight="1" x14ac:dyDescent="0.2">
      <c r="A4" s="140" t="s">
        <v>257</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2</v>
      </c>
      <c r="C9" s="90">
        <v>5</v>
      </c>
      <c r="D9" s="90">
        <f>SUM(B9:C9)</f>
        <v>7</v>
      </c>
      <c r="E9" s="115"/>
      <c r="G9" s="6"/>
    </row>
    <row r="10" spans="1:13" ht="12.75" x14ac:dyDescent="0.2">
      <c r="A10" s="21" t="s">
        <v>221</v>
      </c>
      <c r="B10" s="15">
        <v>0</v>
      </c>
      <c r="C10" s="15">
        <v>7</v>
      </c>
      <c r="D10" s="90">
        <f>SUM(B10:C10)</f>
        <v>7</v>
      </c>
      <c r="E10" s="116"/>
      <c r="G10" s="6"/>
      <c r="L10" s="17"/>
      <c r="M10" s="6"/>
    </row>
    <row r="11" spans="1:13" ht="13.5" thickBot="1" x14ac:dyDescent="0.25">
      <c r="A11" s="21" t="s">
        <v>125</v>
      </c>
      <c r="B11" s="117">
        <v>2</v>
      </c>
      <c r="C11" s="117">
        <v>10</v>
      </c>
      <c r="D11" s="90">
        <f>SUM(B11:C11)</f>
        <v>12</v>
      </c>
      <c r="E11" s="116"/>
      <c r="L11" s="17"/>
      <c r="M11" s="6"/>
    </row>
    <row r="12" spans="1:13" ht="13.5" thickBot="1" x14ac:dyDescent="0.25">
      <c r="A12" s="29" t="s">
        <v>0</v>
      </c>
      <c r="B12" s="30">
        <f>SUM(B9:B11)</f>
        <v>4</v>
      </c>
      <c r="C12" s="30">
        <f>SUM(C9:C11)</f>
        <v>22</v>
      </c>
      <c r="D12" s="30">
        <f>SUM(B12:C12)</f>
        <v>26</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2</v>
      </c>
      <c r="C33" s="38">
        <v>5</v>
      </c>
      <c r="D33" s="38">
        <f>SUM(B33:C33)</f>
        <v>7</v>
      </c>
      <c r="E33" s="41"/>
      <c r="L33" s="17"/>
      <c r="M33" s="6"/>
    </row>
    <row r="34" spans="1:14" ht="12.75" x14ac:dyDescent="0.2">
      <c r="A34" s="21" t="s">
        <v>223</v>
      </c>
      <c r="B34" s="3">
        <v>0</v>
      </c>
      <c r="C34" s="3">
        <v>7</v>
      </c>
      <c r="D34" s="3">
        <f>SUM(B34:C34)</f>
        <v>7</v>
      </c>
      <c r="E34" s="42"/>
    </row>
    <row r="35" spans="1:14" ht="12.75" x14ac:dyDescent="0.2">
      <c r="A35" s="40" t="s">
        <v>134</v>
      </c>
      <c r="B35" s="38">
        <v>2</v>
      </c>
      <c r="C35" s="38">
        <v>10</v>
      </c>
      <c r="D35" s="38">
        <f>SUM(B35:C35)</f>
        <v>12</v>
      </c>
      <c r="E35" s="41"/>
    </row>
    <row r="36" spans="1:14" ht="13.5" thickBot="1" x14ac:dyDescent="0.25">
      <c r="A36" s="33" t="s">
        <v>69</v>
      </c>
      <c r="B36" s="43">
        <v>0</v>
      </c>
      <c r="C36" s="43">
        <v>0</v>
      </c>
      <c r="D36" s="3">
        <f>SUM(B36:C36)</f>
        <v>0</v>
      </c>
      <c r="E36" s="42"/>
    </row>
    <row r="37" spans="1:14" ht="13.5" thickBot="1" x14ac:dyDescent="0.25">
      <c r="A37" s="29" t="s">
        <v>0</v>
      </c>
      <c r="B37" s="30">
        <f>SUM(B33:B36)</f>
        <v>4</v>
      </c>
      <c r="C37" s="30">
        <f>SUM(C33:C36)</f>
        <v>22</v>
      </c>
      <c r="D37" s="30">
        <f>SUM(D33:D36)</f>
        <v>26</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43">
        <v>0</v>
      </c>
      <c r="E59" s="4">
        <f>(D59/D$65)*100</f>
        <v>0</v>
      </c>
      <c r="F59" s="92"/>
      <c r="G59" s="92"/>
      <c r="H59" s="12"/>
    </row>
    <row r="60" spans="1:14" ht="12.75" x14ac:dyDescent="0.2">
      <c r="A60" s="26" t="s">
        <v>226</v>
      </c>
      <c r="B60" s="53">
        <v>0</v>
      </c>
      <c r="C60" s="53">
        <v>7</v>
      </c>
      <c r="D60" s="52">
        <v>0</v>
      </c>
      <c r="E60" s="28">
        <f>(D60/D$65)*100</f>
        <v>0</v>
      </c>
      <c r="F60" s="92"/>
      <c r="G60" s="92"/>
      <c r="H60" s="12"/>
    </row>
    <row r="61" spans="1:14" ht="12.75" x14ac:dyDescent="0.2">
      <c r="A61" s="2" t="s">
        <v>227</v>
      </c>
      <c r="B61" s="24">
        <v>2</v>
      </c>
      <c r="C61" s="24">
        <v>3</v>
      </c>
      <c r="D61" s="43">
        <v>0</v>
      </c>
      <c r="E61" s="4">
        <f>(D61/D$65)*100</f>
        <v>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2</v>
      </c>
      <c r="C65" s="30">
        <f>SUM(C59:C64)</f>
        <v>10</v>
      </c>
      <c r="D65" s="30">
        <f>SUM(B65,C65)</f>
        <v>12</v>
      </c>
      <c r="E65" s="32">
        <f>SUM(E59:E64)</f>
        <v>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67">
        <v>0</v>
      </c>
      <c r="E92" s="4">
        <f t="shared" ref="E92:E97" si="0">(D92/D$98)*100</f>
        <v>0</v>
      </c>
      <c r="K92" s="6"/>
      <c r="L92" s="6"/>
    </row>
    <row r="93" spans="1:14" ht="12.75" x14ac:dyDescent="0.2">
      <c r="A93" s="57" t="s">
        <v>75</v>
      </c>
      <c r="B93" s="55">
        <v>0</v>
      </c>
      <c r="C93" s="55">
        <v>3</v>
      </c>
      <c r="D93" s="49">
        <v>3</v>
      </c>
      <c r="E93" s="39">
        <f t="shared" si="0"/>
        <v>25</v>
      </c>
      <c r="K93" s="6"/>
      <c r="L93" s="6"/>
    </row>
    <row r="94" spans="1:14" ht="12.75" x14ac:dyDescent="0.2">
      <c r="A94" s="56" t="s">
        <v>73</v>
      </c>
      <c r="B94" s="24">
        <v>2</v>
      </c>
      <c r="C94" s="24">
        <v>4</v>
      </c>
      <c r="D94" s="67">
        <v>6</v>
      </c>
      <c r="E94" s="4">
        <f t="shared" si="0"/>
        <v>50</v>
      </c>
      <c r="K94" s="6"/>
      <c r="L94" s="6"/>
    </row>
    <row r="95" spans="1:14" ht="12.75" x14ac:dyDescent="0.2">
      <c r="A95" s="57" t="s">
        <v>81</v>
      </c>
      <c r="B95" s="55">
        <v>0</v>
      </c>
      <c r="C95" s="55">
        <v>3</v>
      </c>
      <c r="D95" s="49">
        <v>3</v>
      </c>
      <c r="E95" s="39">
        <f t="shared" si="0"/>
        <v>25</v>
      </c>
      <c r="K95" s="6"/>
      <c r="L95" s="6"/>
    </row>
    <row r="96" spans="1:14" ht="12.75" x14ac:dyDescent="0.2">
      <c r="A96" s="56" t="s">
        <v>80</v>
      </c>
      <c r="B96" s="24">
        <v>0</v>
      </c>
      <c r="C96" s="24">
        <v>0</v>
      </c>
      <c r="D96" s="67">
        <v>0</v>
      </c>
      <c r="E96" s="4">
        <f t="shared" si="0"/>
        <v>0</v>
      </c>
      <c r="K96" s="6"/>
      <c r="L96" s="6"/>
    </row>
    <row r="97" spans="1:12" ht="13.5" thickBot="1" x14ac:dyDescent="0.25">
      <c r="A97" s="57" t="s">
        <v>65</v>
      </c>
      <c r="B97" s="55">
        <v>0</v>
      </c>
      <c r="C97" s="75">
        <v>0</v>
      </c>
      <c r="D97" s="49">
        <v>0</v>
      </c>
      <c r="E97" s="39">
        <f t="shared" si="0"/>
        <v>0</v>
      </c>
      <c r="K97" s="6"/>
      <c r="L97" s="6"/>
    </row>
    <row r="98" spans="1:12" ht="13.5" thickBot="1" x14ac:dyDescent="0.25">
      <c r="A98" s="29" t="s">
        <v>0</v>
      </c>
      <c r="B98" s="34">
        <f>SUM(B92:B97)</f>
        <v>2</v>
      </c>
      <c r="C98" s="34">
        <f>SUM(C92:C97)</f>
        <v>10</v>
      </c>
      <c r="D98" s="30">
        <f>SUM(B98:C98)</f>
        <v>12</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1">(D123/D$131)*100</f>
        <v>16.666666666666664</v>
      </c>
    </row>
    <row r="124" spans="1:5" ht="12.75" x14ac:dyDescent="0.2">
      <c r="A124" s="44" t="s">
        <v>111</v>
      </c>
      <c r="B124" s="45">
        <v>2</v>
      </c>
      <c r="C124" s="45">
        <v>3</v>
      </c>
      <c r="D124" s="46">
        <f t="shared" ref="D124:D129" si="2">SUM(B124:C124)</f>
        <v>5</v>
      </c>
      <c r="E124" s="39">
        <f t="shared" si="1"/>
        <v>41.666666666666671</v>
      </c>
    </row>
    <row r="125" spans="1:5" ht="12.75" x14ac:dyDescent="0.2">
      <c r="A125" s="16" t="s">
        <v>82</v>
      </c>
      <c r="B125" s="18">
        <v>0</v>
      </c>
      <c r="C125" s="18">
        <v>2</v>
      </c>
      <c r="D125" s="13">
        <f t="shared" si="2"/>
        <v>2</v>
      </c>
      <c r="E125" s="4">
        <f t="shared" si="1"/>
        <v>16.666666666666664</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3</v>
      </c>
      <c r="D128" s="46">
        <f t="shared" si="2"/>
        <v>3</v>
      </c>
      <c r="E128" s="39">
        <f t="shared" si="1"/>
        <v>25</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2</v>
      </c>
      <c r="C131" s="30">
        <f>SUM(C123:C130)</f>
        <v>10</v>
      </c>
      <c r="D131" s="30">
        <f>SUM(D123:D130)</f>
        <v>12</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7</v>
      </c>
      <c r="D156" s="3">
        <f>SUM(B156+C156)</f>
        <v>7</v>
      </c>
      <c r="E156" s="4">
        <f t="shared" ref="E156:E163" si="3">(D156/D$164)*100</f>
        <v>58.333333333333336</v>
      </c>
    </row>
    <row r="157" spans="1:5" ht="12.75" x14ac:dyDescent="0.2">
      <c r="A157" s="74" t="s">
        <v>22</v>
      </c>
      <c r="B157" s="55">
        <v>0</v>
      </c>
      <c r="C157" s="55">
        <v>1</v>
      </c>
      <c r="D157" s="38">
        <f t="shared" ref="D157:D163" si="4">SUM(B157:C157)</f>
        <v>1</v>
      </c>
      <c r="E157" s="39">
        <f t="shared" si="3"/>
        <v>8.3333333333333321</v>
      </c>
    </row>
    <row r="158" spans="1:5" ht="12.75" x14ac:dyDescent="0.2">
      <c r="A158" s="2" t="s">
        <v>232</v>
      </c>
      <c r="B158" s="24">
        <v>0</v>
      </c>
      <c r="C158" s="24">
        <v>0</v>
      </c>
      <c r="D158" s="43">
        <f t="shared" si="4"/>
        <v>0</v>
      </c>
      <c r="E158" s="4">
        <f t="shared" si="3"/>
        <v>0</v>
      </c>
    </row>
    <row r="159" spans="1:5" ht="12.75" x14ac:dyDescent="0.2">
      <c r="A159" s="74" t="s">
        <v>79</v>
      </c>
      <c r="B159" s="55">
        <v>1</v>
      </c>
      <c r="C159" s="55">
        <v>0</v>
      </c>
      <c r="D159" s="38">
        <f t="shared" si="4"/>
        <v>1</v>
      </c>
      <c r="E159" s="39">
        <f t="shared" si="3"/>
        <v>8.3333333333333321</v>
      </c>
    </row>
    <row r="160" spans="1:5" ht="12.75" x14ac:dyDescent="0.2">
      <c r="A160" s="109" t="s">
        <v>249</v>
      </c>
      <c r="B160" s="110">
        <v>1</v>
      </c>
      <c r="C160" s="110">
        <v>2</v>
      </c>
      <c r="D160" s="111">
        <f t="shared" si="4"/>
        <v>3</v>
      </c>
      <c r="E160" s="112">
        <f t="shared" si="3"/>
        <v>25</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2</v>
      </c>
      <c r="C164" s="30">
        <f>SUM(C156:C163)</f>
        <v>10</v>
      </c>
      <c r="D164" s="30">
        <f>SUM(D156:D163)</f>
        <v>12</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2</v>
      </c>
      <c r="C193" s="89">
        <v>10</v>
      </c>
      <c r="D193" s="90">
        <f>B193+C193</f>
        <v>12</v>
      </c>
      <c r="E193" s="81">
        <f t="shared" si="6"/>
        <v>100</v>
      </c>
    </row>
    <row r="194" spans="1:5" ht="13.5" thickBot="1" x14ac:dyDescent="0.25">
      <c r="A194" s="76" t="s">
        <v>0</v>
      </c>
      <c r="B194" s="77">
        <f>SUM(B183:B193)</f>
        <v>2</v>
      </c>
      <c r="C194" s="77">
        <f>SUM(C183:C193)</f>
        <v>10</v>
      </c>
      <c r="D194" s="77">
        <f>SUM(D183:D193)</f>
        <v>12</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2</v>
      </c>
      <c r="C200" s="18">
        <v>10</v>
      </c>
      <c r="D200" s="1">
        <v>12</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2</v>
      </c>
      <c r="C203" s="30">
        <f>SUM(C200:C202)</f>
        <v>10</v>
      </c>
      <c r="D203" s="30">
        <v>12</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2</v>
      </c>
      <c r="C228" s="10">
        <v>2</v>
      </c>
      <c r="D228" s="10">
        <f>SUM(B228:C228)</f>
        <v>4</v>
      </c>
      <c r="E228" s="4">
        <f>(D228/D$230)*100</f>
        <v>33.333333333333329</v>
      </c>
    </row>
    <row r="229" spans="1:5" ht="13.5" thickBot="1" x14ac:dyDescent="0.25">
      <c r="A229" s="48" t="s">
        <v>63</v>
      </c>
      <c r="B229" s="52">
        <v>0</v>
      </c>
      <c r="C229" s="52">
        <v>8</v>
      </c>
      <c r="D229" s="49">
        <f>SUM(B229:C229)</f>
        <v>8</v>
      </c>
      <c r="E229" s="28">
        <f>(D229/D$230)*100</f>
        <v>66.666666666666657</v>
      </c>
    </row>
    <row r="230" spans="1:5" ht="13.5" thickBot="1" x14ac:dyDescent="0.25">
      <c r="A230" s="29" t="s">
        <v>0</v>
      </c>
      <c r="B230" s="30">
        <f>B228+B229</f>
        <v>2</v>
      </c>
      <c r="C230" s="30">
        <f>C229+C228</f>
        <v>10</v>
      </c>
      <c r="D230" s="30">
        <f>D229+D228</f>
        <v>12</v>
      </c>
      <c r="E230" s="32">
        <f>SUM(E228:E229)</f>
        <v>99.999999999999986</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1</v>
      </c>
      <c r="D251" s="3">
        <v>1</v>
      </c>
      <c r="E251" s="4">
        <f>(D251/D$256)*100</f>
        <v>12.5</v>
      </c>
    </row>
    <row r="252" spans="1:5" ht="12.75" x14ac:dyDescent="0.2">
      <c r="A252" s="26" t="s">
        <v>46</v>
      </c>
      <c r="B252" s="49">
        <v>0</v>
      </c>
      <c r="C252" s="49">
        <v>5</v>
      </c>
      <c r="D252" s="52">
        <v>5</v>
      </c>
      <c r="E252" s="28">
        <f>(D252/D$256)*100</f>
        <v>62.5</v>
      </c>
    </row>
    <row r="253" spans="1:5" ht="12.75" x14ac:dyDescent="0.2">
      <c r="A253" s="2" t="s">
        <v>51</v>
      </c>
      <c r="B253" s="24">
        <v>0</v>
      </c>
      <c r="C253" s="24">
        <v>2</v>
      </c>
      <c r="D253" s="43">
        <v>2</v>
      </c>
      <c r="E253" s="4">
        <f>(D253/D$256)*100</f>
        <v>25</v>
      </c>
    </row>
    <row r="254" spans="1:5" ht="12.75" x14ac:dyDescent="0.2">
      <c r="A254" s="26" t="s">
        <v>24</v>
      </c>
      <c r="B254" s="53">
        <v>0</v>
      </c>
      <c r="C254" s="53">
        <v>0</v>
      </c>
      <c r="D254" s="52">
        <v>0</v>
      </c>
      <c r="E254" s="28">
        <f>(D254/D$256)*100</f>
        <v>0</v>
      </c>
    </row>
    <row r="255" spans="1:5" ht="13.5" thickBot="1" x14ac:dyDescent="0.25">
      <c r="A255" s="69" t="s">
        <v>25</v>
      </c>
      <c r="B255" s="64">
        <v>0</v>
      </c>
      <c r="C255" s="64">
        <v>0</v>
      </c>
      <c r="D255" s="70">
        <v>0</v>
      </c>
      <c r="E255" s="65">
        <f>(D255/D$256)*100</f>
        <v>0</v>
      </c>
    </row>
    <row r="256" spans="1:5" ht="13.5" thickBot="1" x14ac:dyDescent="0.25">
      <c r="A256" s="36" t="s">
        <v>0</v>
      </c>
      <c r="B256" s="30">
        <f>SUM(B251:B255)</f>
        <v>0</v>
      </c>
      <c r="C256" s="30">
        <v>8</v>
      </c>
      <c r="D256" s="30">
        <v>8</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7</v>
      </c>
      <c r="D282" s="22">
        <v>7</v>
      </c>
      <c r="E282" s="20">
        <f t="shared" ref="E282:E289" si="7">(D282/D$289)*100</f>
        <v>87.5</v>
      </c>
    </row>
    <row r="283" spans="1:5" ht="12.75" x14ac:dyDescent="0.2">
      <c r="A283" s="26" t="s">
        <v>1</v>
      </c>
      <c r="B283" s="53">
        <v>0</v>
      </c>
      <c r="C283" s="53">
        <v>0</v>
      </c>
      <c r="D283" s="50">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1</v>
      </c>
      <c r="D285" s="50">
        <f>SUM(B285+C285)</f>
        <v>1</v>
      </c>
      <c r="E285" s="51">
        <f t="shared" si="7"/>
        <v>12.5</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0</v>
      </c>
      <c r="C289" s="30">
        <f>SUM(C282:C288)</f>
        <v>8</v>
      </c>
      <c r="D289" s="30">
        <f>SUM(D282:D288)</f>
        <v>8</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oddHeader>&amp;CMESES DE DICIEMBRE 2018</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EED92-1183-406C-BF42-1434D66EAC58}">
  <dimension ref="A1:N351"/>
  <sheetViews>
    <sheetView tabSelected="1" view="pageLayout" zoomScale="160" zoomScaleNormal="100" zoomScalePageLayoutView="160" workbookViewId="0">
      <selection activeCell="D283" sqref="D283"/>
    </sheetView>
  </sheetViews>
  <sheetFormatPr baseColWidth="10" defaultColWidth="0" defaultRowHeight="0" customHeight="1" zeroHeight="1" x14ac:dyDescent="0.2"/>
  <cols>
    <col min="1" max="1" width="32.28515625" style="124" customWidth="1"/>
    <col min="2" max="4" width="12.5703125" style="124" customWidth="1"/>
    <col min="5" max="5" width="12.140625" style="124" customWidth="1"/>
    <col min="6" max="6" width="6.140625" style="124" hidden="1" customWidth="1"/>
    <col min="7" max="14" width="0" style="124" hidden="1" customWidth="1"/>
    <col min="15" max="16384" width="11.42578125" style="124" hidden="1"/>
  </cols>
  <sheetData>
    <row r="1" spans="1:13" ht="15.75" x14ac:dyDescent="0.2">
      <c r="A1" s="85" t="s">
        <v>175</v>
      </c>
    </row>
    <row r="2" spans="1:13" ht="12.75" x14ac:dyDescent="0.2">
      <c r="A2" s="83"/>
    </row>
    <row r="3" spans="1:13" ht="12.75" x14ac:dyDescent="0.2">
      <c r="A3" s="83"/>
    </row>
    <row r="4" spans="1:13" ht="15.75" customHeight="1" x14ac:dyDescent="0.2">
      <c r="A4" s="140" t="s">
        <v>257</v>
      </c>
      <c r="B4" s="140"/>
      <c r="C4" s="140"/>
      <c r="D4" s="140"/>
      <c r="E4" s="140"/>
    </row>
    <row r="5" spans="1:13" ht="77.25" customHeight="1" x14ac:dyDescent="0.2">
      <c r="A5" s="132" t="s">
        <v>256</v>
      </c>
      <c r="B5" s="132"/>
      <c r="C5" s="132"/>
      <c r="D5" s="132"/>
      <c r="E5" s="132"/>
    </row>
    <row r="6" spans="1:13" ht="27.6" customHeight="1" x14ac:dyDescent="0.2">
      <c r="A6" s="145" t="s">
        <v>255</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40" t="s">
        <v>220</v>
      </c>
      <c r="B9" s="90">
        <v>3</v>
      </c>
      <c r="C9" s="90">
        <v>14</v>
      </c>
      <c r="D9" s="90">
        <f>SUM(B9:C9)</f>
        <v>17</v>
      </c>
      <c r="E9" s="115"/>
      <c r="G9" s="6"/>
    </row>
    <row r="10" spans="1:13" ht="12.75" x14ac:dyDescent="0.2">
      <c r="A10" s="21" t="s">
        <v>221</v>
      </c>
      <c r="B10" s="15">
        <v>2</v>
      </c>
      <c r="C10" s="15">
        <v>14</v>
      </c>
      <c r="D10" s="90">
        <f>SUM(B10:C10)</f>
        <v>16</v>
      </c>
      <c r="E10" s="116"/>
      <c r="G10" s="6"/>
      <c r="L10" s="17"/>
      <c r="M10" s="6"/>
    </row>
    <row r="11" spans="1:13" ht="13.5" thickBot="1" x14ac:dyDescent="0.25">
      <c r="A11" s="21" t="s">
        <v>125</v>
      </c>
      <c r="B11" s="117">
        <v>3</v>
      </c>
      <c r="C11" s="117">
        <v>26</v>
      </c>
      <c r="D11" s="90">
        <f>SUM(B11:C11)</f>
        <v>29</v>
      </c>
      <c r="E11" s="116"/>
      <c r="L11" s="17"/>
      <c r="M11" s="6"/>
    </row>
    <row r="12" spans="1:13" ht="13.5" thickBot="1" x14ac:dyDescent="0.25">
      <c r="A12" s="29" t="s">
        <v>0</v>
      </c>
      <c r="B12" s="30">
        <f>SUM(B9:B11)</f>
        <v>8</v>
      </c>
      <c r="C12" s="30">
        <f>SUM(C9:C11)</f>
        <v>54</v>
      </c>
      <c r="D12" s="30">
        <f>SUM(B12:C12)</f>
        <v>62</v>
      </c>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3</v>
      </c>
      <c r="C33" s="38">
        <v>14</v>
      </c>
      <c r="D33" s="38">
        <f>SUM(B33:C33)</f>
        <v>17</v>
      </c>
      <c r="E33" s="41"/>
      <c r="L33" s="17"/>
      <c r="M33" s="6"/>
    </row>
    <row r="34" spans="1:14" ht="12.75" x14ac:dyDescent="0.2">
      <c r="A34" s="21" t="s">
        <v>223</v>
      </c>
      <c r="B34" s="3">
        <v>2</v>
      </c>
      <c r="C34" s="3">
        <v>14</v>
      </c>
      <c r="D34" s="3">
        <f>SUM(B34:C34)</f>
        <v>16</v>
      </c>
      <c r="E34" s="42"/>
    </row>
    <row r="35" spans="1:14" ht="12.75" x14ac:dyDescent="0.2">
      <c r="A35" s="40" t="s">
        <v>134</v>
      </c>
      <c r="B35" s="38">
        <v>3</v>
      </c>
      <c r="C35" s="38">
        <v>26</v>
      </c>
      <c r="D35" s="38">
        <f>SUM(B35:C35)</f>
        <v>29</v>
      </c>
      <c r="E35" s="41"/>
    </row>
    <row r="36" spans="1:14" ht="13.5" thickBot="1" x14ac:dyDescent="0.25">
      <c r="A36" s="33" t="s">
        <v>69</v>
      </c>
      <c r="B36" s="43">
        <v>0</v>
      </c>
      <c r="C36" s="43">
        <v>0</v>
      </c>
      <c r="D36" s="3">
        <f>SUM(B36:C36)</f>
        <v>0</v>
      </c>
      <c r="E36" s="42"/>
    </row>
    <row r="37" spans="1:14" ht="13.5" thickBot="1" x14ac:dyDescent="0.25">
      <c r="A37" s="29" t="s">
        <v>0</v>
      </c>
      <c r="B37" s="30">
        <f>SUM(B33:B36)</f>
        <v>8</v>
      </c>
      <c r="C37" s="30">
        <f>SUM(C33:C36)</f>
        <v>54</v>
      </c>
      <c r="D37" s="30">
        <f>SUM(D33:D36)</f>
        <v>62</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1</v>
      </c>
      <c r="C59" s="24">
        <v>1</v>
      </c>
      <c r="D59" s="43">
        <v>2</v>
      </c>
      <c r="E59" s="4">
        <f>(D59/D$65)*100</f>
        <v>6.8965517241379306</v>
      </c>
      <c r="F59" s="92"/>
      <c r="G59" s="92"/>
      <c r="H59" s="12"/>
    </row>
    <row r="60" spans="1:14" ht="12.75" x14ac:dyDescent="0.2">
      <c r="A60" s="26" t="s">
        <v>226</v>
      </c>
      <c r="B60" s="53">
        <v>0</v>
      </c>
      <c r="C60" s="53">
        <v>13</v>
      </c>
      <c r="D60" s="52">
        <v>13</v>
      </c>
      <c r="E60" s="28">
        <f>(D60/D$65)*100</f>
        <v>44.827586206896555</v>
      </c>
      <c r="F60" s="92"/>
      <c r="G60" s="92"/>
      <c r="H60" s="12"/>
    </row>
    <row r="61" spans="1:14" ht="12.75" x14ac:dyDescent="0.2">
      <c r="A61" s="2" t="s">
        <v>227</v>
      </c>
      <c r="B61" s="24">
        <v>2</v>
      </c>
      <c r="C61" s="24">
        <v>7</v>
      </c>
      <c r="D61" s="43">
        <v>9</v>
      </c>
      <c r="E61" s="4">
        <f>(D61/D$65)*100</f>
        <v>31.03448275862069</v>
      </c>
      <c r="F61" s="92"/>
      <c r="G61" s="92"/>
      <c r="H61" s="12"/>
    </row>
    <row r="62" spans="1:14" ht="12.75" x14ac:dyDescent="0.2">
      <c r="A62" s="26" t="s">
        <v>228</v>
      </c>
      <c r="B62" s="53">
        <v>0</v>
      </c>
      <c r="C62" s="53">
        <v>3</v>
      </c>
      <c r="D62" s="52">
        <v>3</v>
      </c>
      <c r="E62" s="28">
        <f>(D62/D$65)*100</f>
        <v>10.344827586206897</v>
      </c>
      <c r="F62" s="92"/>
      <c r="G62" s="92"/>
      <c r="H62" s="12"/>
    </row>
    <row r="63" spans="1:14" ht="12.75" x14ac:dyDescent="0.2">
      <c r="A63" s="2" t="s">
        <v>229</v>
      </c>
      <c r="B63" s="24">
        <v>0</v>
      </c>
      <c r="C63" s="24">
        <v>2</v>
      </c>
      <c r="D63" s="43">
        <v>2</v>
      </c>
      <c r="E63" s="4">
        <f>(D63/D$65)*100</f>
        <v>6.8965517241379306</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3</v>
      </c>
      <c r="C65" s="30">
        <f>SUM(C59:C64)</f>
        <v>26</v>
      </c>
      <c r="D65" s="30">
        <f>SUM(B65,C65)</f>
        <v>29</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67">
        <v>0</v>
      </c>
      <c r="E92" s="4">
        <f t="shared" ref="E92:E97" si="0">(D92/D$98)*100</f>
        <v>0</v>
      </c>
      <c r="K92" s="6"/>
      <c r="L92" s="6"/>
    </row>
    <row r="93" spans="1:14" ht="12.75" x14ac:dyDescent="0.2">
      <c r="A93" s="57" t="s">
        <v>75</v>
      </c>
      <c r="B93" s="55">
        <v>1</v>
      </c>
      <c r="C93" s="55">
        <v>12</v>
      </c>
      <c r="D93" s="49">
        <v>13</v>
      </c>
      <c r="E93" s="39">
        <f t="shared" si="0"/>
        <v>44.827586206896555</v>
      </c>
      <c r="K93" s="6"/>
      <c r="L93" s="6"/>
    </row>
    <row r="94" spans="1:14" ht="12.75" x14ac:dyDescent="0.2">
      <c r="A94" s="56" t="s">
        <v>73</v>
      </c>
      <c r="B94" s="24">
        <v>2</v>
      </c>
      <c r="C94" s="24">
        <v>6</v>
      </c>
      <c r="D94" s="67">
        <v>8</v>
      </c>
      <c r="E94" s="4">
        <f t="shared" si="0"/>
        <v>27.586206896551722</v>
      </c>
      <c r="K94" s="6"/>
      <c r="L94" s="6"/>
    </row>
    <row r="95" spans="1:14" ht="12.75" x14ac:dyDescent="0.2">
      <c r="A95" s="57" t="s">
        <v>81</v>
      </c>
      <c r="B95" s="55">
        <v>0</v>
      </c>
      <c r="C95" s="55">
        <v>6</v>
      </c>
      <c r="D95" s="49">
        <v>6</v>
      </c>
      <c r="E95" s="39">
        <f t="shared" si="0"/>
        <v>20.689655172413794</v>
      </c>
      <c r="K95" s="6"/>
      <c r="L95" s="6"/>
    </row>
    <row r="96" spans="1:14" ht="12.75" x14ac:dyDescent="0.2">
      <c r="A96" s="56" t="s">
        <v>80</v>
      </c>
      <c r="B96" s="24">
        <v>0</v>
      </c>
      <c r="C96" s="24">
        <v>2</v>
      </c>
      <c r="D96" s="67">
        <v>2</v>
      </c>
      <c r="E96" s="4">
        <f t="shared" si="0"/>
        <v>6.8965517241379306</v>
      </c>
      <c r="K96" s="6"/>
      <c r="L96" s="6"/>
    </row>
    <row r="97" spans="1:12" ht="13.5" thickBot="1" x14ac:dyDescent="0.25">
      <c r="A97" s="57" t="s">
        <v>65</v>
      </c>
      <c r="B97" s="55">
        <v>0</v>
      </c>
      <c r="C97" s="75">
        <v>0</v>
      </c>
      <c r="D97" s="49">
        <v>0</v>
      </c>
      <c r="E97" s="39">
        <f t="shared" si="0"/>
        <v>0</v>
      </c>
      <c r="K97" s="6"/>
      <c r="L97" s="6"/>
    </row>
    <row r="98" spans="1:12" ht="13.5" thickBot="1" x14ac:dyDescent="0.25">
      <c r="A98" s="29" t="s">
        <v>0</v>
      </c>
      <c r="B98" s="34">
        <f>SUM(B92:B97)</f>
        <v>3</v>
      </c>
      <c r="C98" s="34">
        <f>SUM(C92:C97)</f>
        <v>26</v>
      </c>
      <c r="D98" s="30">
        <f>SUM(B98:C98)</f>
        <v>29</v>
      </c>
      <c r="E98" s="31">
        <f>SUM(E92:E97)</f>
        <v>100.00000000000001</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1</v>
      </c>
      <c r="C123" s="18">
        <v>5</v>
      </c>
      <c r="D123" s="1">
        <f>SUM(B123+C123)</f>
        <v>6</v>
      </c>
      <c r="E123" s="4">
        <f t="shared" ref="E123:E130" si="1">(D123/D$131)*100</f>
        <v>20.689655172413794</v>
      </c>
    </row>
    <row r="124" spans="1:5" ht="12.75" x14ac:dyDescent="0.2">
      <c r="A124" s="44" t="s">
        <v>111</v>
      </c>
      <c r="B124" s="45">
        <v>2</v>
      </c>
      <c r="C124" s="45">
        <v>14</v>
      </c>
      <c r="D124" s="46">
        <f t="shared" ref="D124:D129" si="2">SUM(B124:C124)</f>
        <v>16</v>
      </c>
      <c r="E124" s="39">
        <f t="shared" si="1"/>
        <v>55.172413793103445</v>
      </c>
    </row>
    <row r="125" spans="1:5" ht="12.75" x14ac:dyDescent="0.2">
      <c r="A125" s="16" t="s">
        <v>82</v>
      </c>
      <c r="B125" s="18">
        <v>0</v>
      </c>
      <c r="C125" s="18">
        <v>4</v>
      </c>
      <c r="D125" s="13">
        <f t="shared" si="2"/>
        <v>4</v>
      </c>
      <c r="E125" s="4">
        <f t="shared" si="1"/>
        <v>13.793103448275861</v>
      </c>
    </row>
    <row r="126" spans="1:5" ht="15.75" customHeight="1" x14ac:dyDescent="0.2">
      <c r="A126" s="44" t="s">
        <v>112</v>
      </c>
      <c r="B126" s="45">
        <v>0</v>
      </c>
      <c r="C126" s="45">
        <v>1</v>
      </c>
      <c r="D126" s="46">
        <f t="shared" si="2"/>
        <v>1</v>
      </c>
      <c r="E126" s="39">
        <f t="shared" si="1"/>
        <v>3.4482758620689653</v>
      </c>
    </row>
    <row r="127" spans="1:5" ht="12.75" x14ac:dyDescent="0.2">
      <c r="A127" s="16" t="s">
        <v>113</v>
      </c>
      <c r="B127" s="18">
        <v>0</v>
      </c>
      <c r="C127" s="18">
        <v>1</v>
      </c>
      <c r="D127" s="13">
        <f t="shared" si="2"/>
        <v>1</v>
      </c>
      <c r="E127" s="4">
        <f t="shared" si="1"/>
        <v>3.4482758620689653</v>
      </c>
    </row>
    <row r="128" spans="1:5" ht="12.75" x14ac:dyDescent="0.2">
      <c r="A128" s="44" t="s">
        <v>114</v>
      </c>
      <c r="B128" s="45">
        <v>0</v>
      </c>
      <c r="C128" s="45">
        <v>1</v>
      </c>
      <c r="D128" s="46">
        <f t="shared" si="2"/>
        <v>1</v>
      </c>
      <c r="E128" s="39">
        <f t="shared" si="1"/>
        <v>3.4482758620689653</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3</v>
      </c>
      <c r="C131" s="30">
        <f>SUM(C123:C130)</f>
        <v>26</v>
      </c>
      <c r="D131" s="30">
        <f>SUM(D123:D130)</f>
        <v>29</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14</v>
      </c>
      <c r="D156" s="3">
        <f>SUM(B156+C156)</f>
        <v>14</v>
      </c>
      <c r="E156" s="4">
        <f t="shared" ref="E156:E163" si="3">(D156/D$164)*100</f>
        <v>48.275862068965516</v>
      </c>
    </row>
    <row r="157" spans="1:5" ht="12.75" x14ac:dyDescent="0.2">
      <c r="A157" s="74" t="s">
        <v>22</v>
      </c>
      <c r="B157" s="55">
        <v>1</v>
      </c>
      <c r="C157" s="55">
        <v>2</v>
      </c>
      <c r="D157" s="38">
        <f t="shared" ref="D157:D163" si="4">SUM(B157:C157)</f>
        <v>3</v>
      </c>
      <c r="E157" s="39">
        <f t="shared" si="3"/>
        <v>10.344827586206897</v>
      </c>
    </row>
    <row r="158" spans="1:5" ht="12.75" x14ac:dyDescent="0.2">
      <c r="A158" s="2" t="s">
        <v>232</v>
      </c>
      <c r="B158" s="24">
        <v>0</v>
      </c>
      <c r="C158" s="24">
        <v>0</v>
      </c>
      <c r="D158" s="43">
        <f t="shared" si="4"/>
        <v>0</v>
      </c>
      <c r="E158" s="4">
        <f t="shared" si="3"/>
        <v>0</v>
      </c>
    </row>
    <row r="159" spans="1:5" ht="12.75" x14ac:dyDescent="0.2">
      <c r="A159" s="74" t="s">
        <v>79</v>
      </c>
      <c r="B159" s="55">
        <v>0</v>
      </c>
      <c r="C159" s="55">
        <v>10</v>
      </c>
      <c r="D159" s="38">
        <f t="shared" si="4"/>
        <v>10</v>
      </c>
      <c r="E159" s="39">
        <f t="shared" si="3"/>
        <v>34.482758620689658</v>
      </c>
    </row>
    <row r="160" spans="1:5" ht="12.75" x14ac:dyDescent="0.2">
      <c r="A160" s="109" t="s">
        <v>249</v>
      </c>
      <c r="B160" s="110">
        <v>2</v>
      </c>
      <c r="C160" s="110">
        <v>0</v>
      </c>
      <c r="D160" s="111">
        <f t="shared" si="4"/>
        <v>2</v>
      </c>
      <c r="E160" s="112">
        <f t="shared" si="3"/>
        <v>6.8965517241379306</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38">
        <f t="shared" si="4"/>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3</v>
      </c>
      <c r="C164" s="30">
        <f>SUM(C156:C163)</f>
        <v>26</v>
      </c>
      <c r="D164" s="30">
        <f>SUM(D156:D163)</f>
        <v>29</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7" t="s">
        <v>246</v>
      </c>
      <c r="B180" s="147"/>
      <c r="C180" s="147"/>
      <c r="D180" s="147"/>
      <c r="E180" s="147"/>
    </row>
    <row r="181" spans="1:5" ht="13.5" customHeight="1" thickBot="1" x14ac:dyDescent="0.25">
      <c r="A181" s="146" t="s">
        <v>252</v>
      </c>
      <c r="B181" s="146"/>
      <c r="C181" s="146"/>
      <c r="D181" s="146"/>
      <c r="E181" s="146"/>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5">B183+C183</f>
        <v>0</v>
      </c>
      <c r="E183" s="81">
        <f t="shared" ref="E183:E193" si="6">D183/$D$194*100</f>
        <v>0</v>
      </c>
    </row>
    <row r="184" spans="1:5" ht="12.75" x14ac:dyDescent="0.2">
      <c r="A184" s="21" t="s">
        <v>234</v>
      </c>
      <c r="B184" s="15">
        <v>0</v>
      </c>
      <c r="C184" s="15">
        <v>0</v>
      </c>
      <c r="D184" s="15">
        <f t="shared" si="5"/>
        <v>0</v>
      </c>
      <c r="E184" s="80">
        <f t="shared" si="6"/>
        <v>0</v>
      </c>
    </row>
    <row r="185" spans="1:5" ht="12.75" x14ac:dyDescent="0.2">
      <c r="A185" s="79" t="s">
        <v>38</v>
      </c>
      <c r="B185" s="89">
        <v>0</v>
      </c>
      <c r="C185" s="89">
        <v>0</v>
      </c>
      <c r="D185" s="90">
        <f t="shared" si="5"/>
        <v>0</v>
      </c>
      <c r="E185" s="81">
        <f t="shared" si="6"/>
        <v>0</v>
      </c>
    </row>
    <row r="186" spans="1:5" ht="12.75" x14ac:dyDescent="0.2">
      <c r="A186" s="21" t="s">
        <v>235</v>
      </c>
      <c r="B186" s="15">
        <v>0</v>
      </c>
      <c r="C186" s="15">
        <v>0</v>
      </c>
      <c r="D186" s="15">
        <f t="shared" si="5"/>
        <v>0</v>
      </c>
      <c r="E186" s="80">
        <f t="shared" si="6"/>
        <v>0</v>
      </c>
    </row>
    <row r="187" spans="1:5" ht="12.75" x14ac:dyDescent="0.2">
      <c r="A187" s="79" t="s">
        <v>237</v>
      </c>
      <c r="B187" s="89">
        <v>0</v>
      </c>
      <c r="C187" s="89">
        <v>0</v>
      </c>
      <c r="D187" s="90">
        <f t="shared" si="5"/>
        <v>0</v>
      </c>
      <c r="E187" s="81">
        <f t="shared" si="6"/>
        <v>0</v>
      </c>
    </row>
    <row r="188" spans="1:5" ht="12.75" x14ac:dyDescent="0.2">
      <c r="A188" s="21" t="s">
        <v>236</v>
      </c>
      <c r="B188" s="15">
        <v>0</v>
      </c>
      <c r="C188" s="15">
        <v>0</v>
      </c>
      <c r="D188" s="15">
        <f t="shared" si="5"/>
        <v>0</v>
      </c>
      <c r="E188" s="80">
        <f t="shared" si="6"/>
        <v>0</v>
      </c>
    </row>
    <row r="189" spans="1:5" ht="12.75" x14ac:dyDescent="0.2">
      <c r="A189" s="40" t="s">
        <v>239</v>
      </c>
      <c r="B189" s="90">
        <v>0</v>
      </c>
      <c r="C189" s="90">
        <v>0</v>
      </c>
      <c r="D189" s="90">
        <f>SUM(B189+C189)</f>
        <v>0</v>
      </c>
      <c r="E189" s="81">
        <f t="shared" si="6"/>
        <v>0</v>
      </c>
    </row>
    <row r="190" spans="1:5" ht="12.75" x14ac:dyDescent="0.2">
      <c r="A190" s="21" t="s">
        <v>240</v>
      </c>
      <c r="B190" s="15">
        <v>0</v>
      </c>
      <c r="C190" s="15">
        <v>0</v>
      </c>
      <c r="D190" s="15">
        <f>SUM(B190+C190)</f>
        <v>0</v>
      </c>
      <c r="E190" s="80">
        <f t="shared" si="6"/>
        <v>0</v>
      </c>
    </row>
    <row r="191" spans="1:5" ht="12.75" x14ac:dyDescent="0.2">
      <c r="A191" s="40" t="s">
        <v>243</v>
      </c>
      <c r="B191" s="90">
        <v>0</v>
      </c>
      <c r="C191" s="90">
        <v>0</v>
      </c>
      <c r="D191" s="90">
        <v>0</v>
      </c>
      <c r="E191" s="81">
        <f t="shared" si="6"/>
        <v>0</v>
      </c>
    </row>
    <row r="192" spans="1:5" ht="12.75" x14ac:dyDescent="0.2">
      <c r="A192" s="21" t="s">
        <v>241</v>
      </c>
      <c r="B192" s="15">
        <v>0</v>
      </c>
      <c r="C192" s="15">
        <v>0</v>
      </c>
      <c r="D192" s="15">
        <f>SUM(B192+C192)</f>
        <v>0</v>
      </c>
      <c r="E192" s="80">
        <f t="shared" si="6"/>
        <v>0</v>
      </c>
    </row>
    <row r="193" spans="1:5" ht="13.5" thickBot="1" x14ac:dyDescent="0.25">
      <c r="A193" s="79" t="s">
        <v>242</v>
      </c>
      <c r="B193" s="89">
        <v>3</v>
      </c>
      <c r="C193" s="89">
        <v>26</v>
      </c>
      <c r="D193" s="90">
        <f>B193+C193</f>
        <v>29</v>
      </c>
      <c r="E193" s="81">
        <f t="shared" si="6"/>
        <v>100</v>
      </c>
    </row>
    <row r="194" spans="1:5" ht="13.5" thickBot="1" x14ac:dyDescent="0.25">
      <c r="A194" s="76" t="s">
        <v>0</v>
      </c>
      <c r="B194" s="77">
        <f>SUM(B183:B193)</f>
        <v>3</v>
      </c>
      <c r="C194" s="77">
        <f>SUM(C183:C193)</f>
        <v>26</v>
      </c>
      <c r="D194" s="77">
        <f>SUM(D183:D193)</f>
        <v>29</v>
      </c>
      <c r="E194" s="78">
        <f>SUM(E183:E193)</f>
        <v>100</v>
      </c>
    </row>
    <row r="195" spans="1:5" ht="12.75" x14ac:dyDescent="0.2">
      <c r="A195" s="7"/>
      <c r="B195" s="7"/>
      <c r="C195" s="7"/>
      <c r="D195" s="7"/>
      <c r="E195" s="7"/>
    </row>
    <row r="196" spans="1:5" ht="15.75" customHeight="1" x14ac:dyDescent="0.2">
      <c r="A196" s="132" t="s">
        <v>253</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3</v>
      </c>
      <c r="C200" s="18">
        <v>26</v>
      </c>
      <c r="D200" s="1">
        <v>29</v>
      </c>
      <c r="E200" s="4">
        <f>(D200/D$203)*100</f>
        <v>100</v>
      </c>
    </row>
    <row r="201" spans="1:5" ht="12.75" x14ac:dyDescent="0.2">
      <c r="A201" s="37" t="s">
        <v>4</v>
      </c>
      <c r="B201" s="47">
        <v>0</v>
      </c>
      <c r="C201" s="47">
        <v>0</v>
      </c>
      <c r="D201" s="46">
        <f>SUM(B201:C201)</f>
        <v>0</v>
      </c>
      <c r="E201" s="39">
        <f>(D201/D$203)*100</f>
        <v>0</v>
      </c>
    </row>
    <row r="202" spans="1:5" ht="13.5" thickBot="1" x14ac:dyDescent="0.25">
      <c r="A202" s="2" t="s">
        <v>17</v>
      </c>
      <c r="B202" s="18">
        <v>0</v>
      </c>
      <c r="C202" s="18">
        <v>0</v>
      </c>
      <c r="D202" s="13">
        <f>SUM(B202:C202)</f>
        <v>0</v>
      </c>
      <c r="E202" s="4">
        <f>(D202/D$203)*100</f>
        <v>0</v>
      </c>
    </row>
    <row r="203" spans="1:5" ht="13.5" thickBot="1" x14ac:dyDescent="0.25">
      <c r="A203" s="29" t="s">
        <v>0</v>
      </c>
      <c r="B203" s="30">
        <f>SUM(B200:B202)</f>
        <v>3</v>
      </c>
      <c r="C203" s="30">
        <f>SUM(C200:C202)</f>
        <v>26</v>
      </c>
      <c r="D203" s="30">
        <v>29</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254</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2</v>
      </c>
      <c r="C228" s="10">
        <v>7</v>
      </c>
      <c r="D228" s="10">
        <f>SUM(B228:C228)</f>
        <v>9</v>
      </c>
      <c r="E228" s="4">
        <f>(D228/D$230)*100</f>
        <v>31.03448275862069</v>
      </c>
    </row>
    <row r="229" spans="1:5" ht="13.5" thickBot="1" x14ac:dyDescent="0.25">
      <c r="A229" s="48" t="s">
        <v>63</v>
      </c>
      <c r="B229" s="52">
        <v>1</v>
      </c>
      <c r="C229" s="52">
        <v>19</v>
      </c>
      <c r="D229" s="49">
        <f>SUM(B229:C229)</f>
        <v>20</v>
      </c>
      <c r="E229" s="28">
        <f>(D229/D$230)*100</f>
        <v>68.965517241379317</v>
      </c>
    </row>
    <row r="230" spans="1:5" ht="13.5" thickBot="1" x14ac:dyDescent="0.25">
      <c r="A230" s="29" t="s">
        <v>0</v>
      </c>
      <c r="B230" s="30">
        <f>B228+B229</f>
        <v>3</v>
      </c>
      <c r="C230" s="30">
        <f>C229+C228</f>
        <v>26</v>
      </c>
      <c r="D230" s="30">
        <f>D229+D228</f>
        <v>29</v>
      </c>
      <c r="E230" s="32">
        <f>SUM(E228:E229)</f>
        <v>100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3</v>
      </c>
      <c r="D251" s="3">
        <v>3</v>
      </c>
      <c r="E251" s="4">
        <f>(D251/D$256)*100</f>
        <v>15</v>
      </c>
    </row>
    <row r="252" spans="1:5" ht="12.75" x14ac:dyDescent="0.2">
      <c r="A252" s="26" t="s">
        <v>46</v>
      </c>
      <c r="B252" s="49">
        <v>1</v>
      </c>
      <c r="C252" s="49">
        <v>11</v>
      </c>
      <c r="D252" s="52">
        <v>12</v>
      </c>
      <c r="E252" s="28">
        <f>(D252/D$256)*100</f>
        <v>60</v>
      </c>
    </row>
    <row r="253" spans="1:5" ht="12.75" x14ac:dyDescent="0.2">
      <c r="A253" s="2" t="s">
        <v>51</v>
      </c>
      <c r="B253" s="24">
        <v>0</v>
      </c>
      <c r="C253" s="24">
        <v>4</v>
      </c>
      <c r="D253" s="43">
        <v>4</v>
      </c>
      <c r="E253" s="4">
        <f>(D253/D$256)*100</f>
        <v>20</v>
      </c>
    </row>
    <row r="254" spans="1:5" ht="12.75" x14ac:dyDescent="0.2">
      <c r="A254" s="26" t="s">
        <v>24</v>
      </c>
      <c r="B254" s="53">
        <v>0</v>
      </c>
      <c r="C254" s="53">
        <v>1</v>
      </c>
      <c r="D254" s="52">
        <v>1</v>
      </c>
      <c r="E254" s="28">
        <f>(D254/D$256)*100</f>
        <v>5</v>
      </c>
    </row>
    <row r="255" spans="1:5" ht="13.5" thickBot="1" x14ac:dyDescent="0.25">
      <c r="A255" s="69" t="s">
        <v>25</v>
      </c>
      <c r="B255" s="64">
        <v>0</v>
      </c>
      <c r="C255" s="64">
        <v>0</v>
      </c>
      <c r="D255" s="70">
        <v>0</v>
      </c>
      <c r="E255" s="65">
        <f>(D255/D$256)*100</f>
        <v>0</v>
      </c>
    </row>
    <row r="256" spans="1:5" ht="13.5" thickBot="1" x14ac:dyDescent="0.25">
      <c r="A256" s="36" t="s">
        <v>0</v>
      </c>
      <c r="B256" s="30">
        <f>SUM(B251:B255)</f>
        <v>1</v>
      </c>
      <c r="C256" s="30">
        <v>29</v>
      </c>
      <c r="D256" s="30">
        <v>20</v>
      </c>
      <c r="E256" s="30">
        <f>SUM(E251:E255)</f>
        <v>100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1</v>
      </c>
      <c r="C282" s="24">
        <v>19</v>
      </c>
      <c r="D282" s="22">
        <v>20</v>
      </c>
      <c r="E282" s="20">
        <f t="shared" ref="E282:E289" si="7">(D282/D$289)*100</f>
        <v>100</v>
      </c>
    </row>
    <row r="283" spans="1:5" ht="12.75" x14ac:dyDescent="0.2">
      <c r="A283" s="26" t="s">
        <v>1</v>
      </c>
      <c r="B283" s="53">
        <v>0</v>
      </c>
      <c r="C283" s="53">
        <v>0</v>
      </c>
      <c r="D283" s="50">
        <v>0</v>
      </c>
      <c r="E283" s="51">
        <f t="shared" si="7"/>
        <v>0</v>
      </c>
    </row>
    <row r="284" spans="1:5" ht="12.75" x14ac:dyDescent="0.2">
      <c r="A284" s="21" t="s">
        <v>103</v>
      </c>
      <c r="B284" s="24">
        <v>0</v>
      </c>
      <c r="C284" s="24">
        <v>0</v>
      </c>
      <c r="D284" s="22">
        <f>SUM(B284:C284)</f>
        <v>0</v>
      </c>
      <c r="E284" s="20">
        <f t="shared" si="7"/>
        <v>0</v>
      </c>
    </row>
    <row r="285" spans="1:5" ht="12.75" x14ac:dyDescent="0.2">
      <c r="A285" s="26" t="s">
        <v>28</v>
      </c>
      <c r="B285" s="53">
        <v>0</v>
      </c>
      <c r="C285" s="53">
        <v>0</v>
      </c>
      <c r="D285" s="50">
        <f>SUM(B285+C285)</f>
        <v>0</v>
      </c>
      <c r="E285" s="51">
        <f t="shared" si="7"/>
        <v>0</v>
      </c>
    </row>
    <row r="286" spans="1:5" ht="12.75" x14ac:dyDescent="0.2">
      <c r="A286" s="2" t="s">
        <v>29</v>
      </c>
      <c r="B286" s="24">
        <v>0</v>
      </c>
      <c r="C286" s="24">
        <v>0</v>
      </c>
      <c r="D286" s="22">
        <v>0</v>
      </c>
      <c r="E286" s="20">
        <f t="shared" si="7"/>
        <v>0</v>
      </c>
    </row>
    <row r="287" spans="1:5" ht="12.75" x14ac:dyDescent="0.2">
      <c r="A287" s="26" t="s">
        <v>30</v>
      </c>
      <c r="B287" s="53">
        <v>0</v>
      </c>
      <c r="C287" s="53">
        <v>0</v>
      </c>
      <c r="D287" s="50">
        <f>SUM(B287:C287)</f>
        <v>0</v>
      </c>
      <c r="E287" s="51">
        <f t="shared" si="7"/>
        <v>0</v>
      </c>
    </row>
    <row r="288" spans="1:5" ht="13.5" thickBot="1" x14ac:dyDescent="0.25">
      <c r="A288" s="69" t="s">
        <v>52</v>
      </c>
      <c r="B288" s="24">
        <v>0</v>
      </c>
      <c r="C288" s="24">
        <v>0</v>
      </c>
      <c r="D288" s="22">
        <f>SUM(B288:C288)</f>
        <v>0</v>
      </c>
      <c r="E288" s="23">
        <f t="shared" si="7"/>
        <v>0</v>
      </c>
    </row>
    <row r="289" spans="1:5" ht="13.5" thickBot="1" x14ac:dyDescent="0.25">
      <c r="A289" s="29" t="s">
        <v>0</v>
      </c>
      <c r="B289" s="30">
        <f>SUM(B282:B288)</f>
        <v>1</v>
      </c>
      <c r="C289" s="30">
        <f>SUM(C282:C288)</f>
        <v>19</v>
      </c>
      <c r="D289" s="30">
        <f>SUM(D282:D288)</f>
        <v>20</v>
      </c>
      <c r="E289" s="32">
        <f t="shared" si="7"/>
        <v>100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165:E165"/>
    <mergeCell ref="A180:E180"/>
    <mergeCell ref="A181:E181"/>
    <mergeCell ref="A196:E197"/>
    <mergeCell ref="A207:E207"/>
    <mergeCell ref="A221:E221"/>
    <mergeCell ref="A66:E66"/>
    <mergeCell ref="A86:E87"/>
    <mergeCell ref="A100:E100"/>
    <mergeCell ref="A119:E120"/>
    <mergeCell ref="A133:E133"/>
    <mergeCell ref="A151:E152"/>
    <mergeCell ref="A4:E4"/>
    <mergeCell ref="A5:E5"/>
    <mergeCell ref="A6:E6"/>
    <mergeCell ref="A13:E13"/>
    <mergeCell ref="A30:E30"/>
    <mergeCell ref="A55:E55"/>
  </mergeCells>
  <pageMargins left="0.75" right="0.75" top="1" bottom="1" header="0" footer="0"/>
  <pageSetup paperSize="9" orientation="portrait" r:id="rId1"/>
  <headerFooter alignWithMargins="0">
    <oddHeader>&amp;CMESES DE ENERO 2019</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
  <sheetViews>
    <sheetView workbookViewId="0"/>
  </sheetViews>
  <sheetFormatPr baseColWidth="10"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179</v>
      </c>
      <c r="B4" s="140"/>
      <c r="C4" s="140"/>
      <c r="D4" s="140"/>
      <c r="E4" s="140"/>
    </row>
    <row r="5" spans="1:13" ht="40.5" customHeight="1" x14ac:dyDescent="0.2">
      <c r="A5" s="132" t="s">
        <v>180</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28" t="s">
        <v>149</v>
      </c>
      <c r="B78" s="128"/>
      <c r="C78" s="128"/>
      <c r="D78" s="128"/>
      <c r="E78" s="128"/>
    </row>
    <row r="79" spans="1:14" ht="27.75" customHeight="1" x14ac:dyDescent="0.2">
      <c r="A79" s="132" t="s">
        <v>188</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28" t="s">
        <v>155</v>
      </c>
      <c r="B123" s="128"/>
      <c r="C123" s="128"/>
      <c r="D123" s="128"/>
      <c r="E123" s="128"/>
    </row>
    <row r="124" spans="1:5" x14ac:dyDescent="0.2"/>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28" t="s">
        <v>157</v>
      </c>
      <c r="B139" s="128"/>
      <c r="C139" s="128"/>
      <c r="D139" s="128"/>
      <c r="E139" s="128"/>
    </row>
    <row r="140" spans="1:5" x14ac:dyDescent="0.2"/>
    <row r="141" spans="1:5" ht="33"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28" t="s">
        <v>160</v>
      </c>
      <c r="B152" s="128"/>
      <c r="C152" s="128"/>
      <c r="D152" s="128"/>
      <c r="E152" s="128"/>
    </row>
    <row r="153" spans="1:5" x14ac:dyDescent="0.2"/>
    <row r="154" spans="1:5" ht="30.75" customHeight="1" x14ac:dyDescent="0.2">
      <c r="A154" s="132" t="s">
        <v>189</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28" t="s">
        <v>162</v>
      </c>
      <c r="B161" s="128"/>
      <c r="C161" s="128"/>
      <c r="D161" s="128"/>
      <c r="E161" s="128"/>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190</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191</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25" t="s">
        <v>172</v>
      </c>
      <c r="B234" s="125"/>
      <c r="C234" s="125"/>
      <c r="D234" s="125"/>
      <c r="E234" s="125"/>
    </row>
    <row r="235" spans="1:6" x14ac:dyDescent="0.2">
      <c r="A235" s="91"/>
      <c r="B235" s="91"/>
      <c r="C235" s="91"/>
      <c r="D235" s="91"/>
      <c r="E235" s="91"/>
    </row>
    <row r="236" spans="1:6" ht="12"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5" t="s">
        <v>173</v>
      </c>
      <c r="B247" s="125"/>
      <c r="C247" s="125"/>
      <c r="D247" s="125"/>
      <c r="E247" s="125"/>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181</v>
      </c>
      <c r="B4" s="140"/>
      <c r="C4" s="140"/>
      <c r="D4" s="140"/>
      <c r="E4" s="140"/>
    </row>
    <row r="5" spans="1:13" ht="40.5" customHeight="1" x14ac:dyDescent="0.2">
      <c r="A5" s="132" t="s">
        <v>182</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28" t="s">
        <v>149</v>
      </c>
      <c r="B78" s="128"/>
      <c r="C78" s="128"/>
      <c r="D78" s="128"/>
      <c r="E78" s="128"/>
    </row>
    <row r="79" spans="1:14" ht="27"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28" t="s">
        <v>157</v>
      </c>
      <c r="B139" s="128"/>
      <c r="C139" s="128"/>
      <c r="D139" s="128"/>
      <c r="E139" s="128"/>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28" t="s">
        <v>160</v>
      </c>
      <c r="B152" s="128"/>
      <c r="C152" s="128"/>
      <c r="D152" s="128"/>
      <c r="E152" s="128"/>
    </row>
    <row r="154" spans="1:5" ht="30.75" customHeight="1" x14ac:dyDescent="0.2">
      <c r="A154" s="132" t="s">
        <v>193</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194</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195</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5" t="s">
        <v>173</v>
      </c>
      <c r="B247" s="125"/>
      <c r="C247" s="125"/>
      <c r="D247" s="125"/>
      <c r="E247" s="125"/>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196</v>
      </c>
      <c r="B4" s="140"/>
      <c r="C4" s="140"/>
      <c r="D4" s="140"/>
      <c r="E4" s="140"/>
    </row>
    <row r="5" spans="1:13" ht="40.5" customHeight="1" x14ac:dyDescent="0.2">
      <c r="A5" s="132" t="s">
        <v>197</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thickBot="1" x14ac:dyDescent="0.25">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28" t="s">
        <v>149</v>
      </c>
      <c r="B78" s="128"/>
      <c r="C78" s="128"/>
      <c r="D78" s="128"/>
      <c r="E78" s="128"/>
    </row>
    <row r="79" spans="1:14" ht="26.25" customHeight="1" x14ac:dyDescent="0.2">
      <c r="A79" s="132" t="s">
        <v>150</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28" t="s">
        <v>157</v>
      </c>
      <c r="B139" s="128"/>
      <c r="C139" s="128"/>
      <c r="D139" s="128"/>
      <c r="E139" s="128"/>
    </row>
    <row r="141" spans="1:5" ht="27.7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28" t="s">
        <v>160</v>
      </c>
      <c r="B152" s="128"/>
      <c r="C152" s="128"/>
      <c r="D152" s="128"/>
      <c r="E152" s="128"/>
    </row>
    <row r="154" spans="1:5" ht="30.75" customHeight="1" x14ac:dyDescent="0.2">
      <c r="A154" s="132" t="s">
        <v>198</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199</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200</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6.75" customHeight="1" x14ac:dyDescent="0.2">
      <c r="A225" s="130" t="s">
        <v>178</v>
      </c>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5" t="s">
        <v>172</v>
      </c>
      <c r="B234" s="125"/>
      <c r="C234" s="125"/>
      <c r="D234" s="125"/>
      <c r="E234" s="125"/>
    </row>
    <row r="235" spans="1:6" x14ac:dyDescent="0.2">
      <c r="A235" s="91"/>
      <c r="B235" s="91"/>
      <c r="C235" s="91"/>
      <c r="D235" s="91"/>
      <c r="E235" s="91"/>
    </row>
    <row r="236" spans="1:6" ht="36.75" customHeight="1" thickBot="1" x14ac:dyDescent="0.25">
      <c r="A236" s="126" t="s">
        <v>201</v>
      </c>
      <c r="B236" s="126"/>
      <c r="C236" s="126"/>
      <c r="D236" s="126"/>
      <c r="E236" s="126"/>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5" t="s">
        <v>173</v>
      </c>
      <c r="B246" s="125"/>
      <c r="C246" s="125"/>
      <c r="D246" s="125"/>
      <c r="E246" s="125"/>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202</v>
      </c>
      <c r="B4" s="140"/>
      <c r="C4" s="140"/>
      <c r="D4" s="140"/>
      <c r="E4" s="140"/>
    </row>
    <row r="5" spans="1:13" ht="40.5" customHeight="1" x14ac:dyDescent="0.2">
      <c r="A5" s="132" t="s">
        <v>203</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28" t="s">
        <v>149</v>
      </c>
      <c r="B78" s="128"/>
      <c r="C78" s="128"/>
      <c r="D78" s="128"/>
      <c r="E78" s="128"/>
    </row>
    <row r="79" spans="1:14" ht="24.75" customHeight="1" x14ac:dyDescent="0.2">
      <c r="A79" s="132" t="s">
        <v>150</v>
      </c>
      <c r="B79" s="132"/>
      <c r="C79" s="132"/>
      <c r="D79" s="132"/>
      <c r="E79" s="132"/>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28" t="s">
        <v>155</v>
      </c>
      <c r="B123" s="128"/>
      <c r="C123" s="128"/>
      <c r="D123" s="128"/>
      <c r="E123" s="128"/>
    </row>
    <row r="125" spans="1:5" ht="31.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28" t="s">
        <v>157</v>
      </c>
      <c r="B139" s="128"/>
      <c r="C139" s="128"/>
      <c r="D139" s="128"/>
      <c r="E139" s="128"/>
    </row>
    <row r="141" spans="1:5" ht="27"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28" t="s">
        <v>160</v>
      </c>
      <c r="B152" s="128"/>
      <c r="C152" s="128"/>
      <c r="D152" s="128"/>
      <c r="E152" s="128"/>
    </row>
    <row r="154" spans="1:5" ht="30.75" customHeight="1" x14ac:dyDescent="0.2">
      <c r="A154" s="132" t="s">
        <v>204</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205</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206</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t="s">
        <v>207</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25" t="s">
        <v>173</v>
      </c>
      <c r="B247" s="125"/>
      <c r="C247" s="125"/>
      <c r="D247" s="125"/>
      <c r="E247" s="125"/>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208</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28" t="s">
        <v>149</v>
      </c>
      <c r="B78" s="128"/>
      <c r="C78" s="128"/>
      <c r="D78" s="128"/>
      <c r="E78" s="128"/>
    </row>
    <row r="79" spans="1:14" ht="28.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28" t="s">
        <v>157</v>
      </c>
      <c r="B139" s="128"/>
      <c r="C139" s="128"/>
      <c r="D139" s="128"/>
      <c r="E139" s="128"/>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28" t="s">
        <v>160</v>
      </c>
      <c r="B152" s="128"/>
      <c r="C152" s="128"/>
      <c r="D152" s="128"/>
      <c r="E152" s="128"/>
    </row>
    <row r="154" spans="1:5" ht="30.75" customHeight="1" x14ac:dyDescent="0.2">
      <c r="A154" s="132" t="s">
        <v>209</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210</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211</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t="s">
        <v>212</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25" t="s">
        <v>173</v>
      </c>
      <c r="B247" s="125"/>
      <c r="C247" s="125"/>
      <c r="D247" s="125"/>
      <c r="E247" s="125"/>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28" t="s">
        <v>149</v>
      </c>
      <c r="B78" s="128"/>
      <c r="C78" s="128"/>
      <c r="D78" s="128"/>
      <c r="E78" s="128"/>
    </row>
    <row r="79" spans="1:14" ht="27.7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40" t="s">
        <v>213</v>
      </c>
      <c r="B4" s="140"/>
      <c r="C4" s="140"/>
      <c r="D4" s="140"/>
      <c r="E4" s="140"/>
    </row>
    <row r="5" spans="1:13" ht="40.5" customHeight="1" x14ac:dyDescent="0.2">
      <c r="A5" s="132" t="s">
        <v>214</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31.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28" t="s">
        <v>149</v>
      </c>
      <c r="B78" s="128"/>
      <c r="C78" s="128"/>
      <c r="D78" s="128"/>
      <c r="E78" s="128"/>
    </row>
    <row r="79" spans="1:14" ht="28.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28" t="s">
        <v>157</v>
      </c>
      <c r="B139" s="128"/>
      <c r="C139" s="128"/>
      <c r="D139" s="128"/>
      <c r="E139" s="128"/>
    </row>
    <row r="141" spans="1:5" ht="13.5" thickBot="1" x14ac:dyDescent="0.25">
      <c r="A141" s="126" t="s">
        <v>158</v>
      </c>
      <c r="B141" s="126"/>
      <c r="C141" s="126"/>
      <c r="D141" s="126"/>
      <c r="E141" s="126"/>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28" t="s">
        <v>160</v>
      </c>
      <c r="B152" s="128"/>
      <c r="C152" s="128"/>
      <c r="D152" s="128"/>
      <c r="E152" s="128"/>
    </row>
    <row r="154" spans="1:5" ht="30" customHeight="1" x14ac:dyDescent="0.2">
      <c r="A154" s="132" t="s">
        <v>217</v>
      </c>
      <c r="B154" s="132"/>
      <c r="C154" s="132"/>
      <c r="D154" s="132"/>
      <c r="E154" s="132"/>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28" t="s">
        <v>162</v>
      </c>
      <c r="B161" s="128"/>
      <c r="C161" s="128"/>
      <c r="D161" s="128"/>
      <c r="E161" s="128"/>
    </row>
    <row r="163" spans="1:5" x14ac:dyDescent="0.2">
      <c r="A163" s="126" t="s">
        <v>161</v>
      </c>
      <c r="B163" s="126"/>
      <c r="C163" s="126"/>
      <c r="D163" s="126"/>
      <c r="E163" s="126"/>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28" t="s">
        <v>163</v>
      </c>
      <c r="B178" s="128"/>
      <c r="C178" s="128"/>
      <c r="D178" s="128"/>
      <c r="E178" s="128"/>
    </row>
    <row r="179" spans="1:5" ht="32.25" customHeight="1" x14ac:dyDescent="0.2">
      <c r="A179" s="132" t="s">
        <v>164</v>
      </c>
      <c r="B179" s="132"/>
      <c r="C179" s="132"/>
      <c r="D179" s="132"/>
      <c r="E179" s="132"/>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ht="63" customHeight="1" x14ac:dyDescent="0.2">
      <c r="A195" s="144" t="s">
        <v>218</v>
      </c>
      <c r="B195" s="144"/>
      <c r="C195" s="144"/>
      <c r="D195" s="144"/>
      <c r="E195" s="144"/>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28" t="s">
        <v>167</v>
      </c>
      <c r="B208" s="128"/>
      <c r="C208" s="128"/>
      <c r="D208" s="128"/>
      <c r="E208" s="128"/>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43" t="s">
        <v>219</v>
      </c>
      <c r="B212" s="143"/>
      <c r="C212" s="143"/>
      <c r="D212" s="143"/>
      <c r="E212" s="143"/>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25" t="s">
        <v>170</v>
      </c>
      <c r="B218" s="125"/>
      <c r="C218" s="125"/>
      <c r="D218" s="125"/>
      <c r="E218" s="125"/>
      <c r="F218" s="82"/>
    </row>
    <row r="219" spans="1:6" x14ac:dyDescent="0.2">
      <c r="A219" s="82"/>
      <c r="B219" s="3"/>
      <c r="C219" s="3"/>
      <c r="D219" s="3"/>
      <c r="E219" s="8"/>
      <c r="F219" s="82"/>
    </row>
    <row r="220" spans="1:6" x14ac:dyDescent="0.2">
      <c r="A220" s="127" t="s">
        <v>212</v>
      </c>
      <c r="B220" s="127"/>
      <c r="C220" s="127"/>
      <c r="D220" s="127"/>
      <c r="E220" s="127"/>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25" t="s">
        <v>172</v>
      </c>
      <c r="B229" s="125"/>
      <c r="C229" s="125"/>
      <c r="D229" s="125"/>
      <c r="E229" s="125"/>
    </row>
    <row r="230" spans="1:5" x14ac:dyDescent="0.2">
      <c r="A230" s="91"/>
      <c r="B230" s="91"/>
      <c r="C230" s="91"/>
      <c r="D230" s="91"/>
      <c r="E230" s="91"/>
    </row>
    <row r="231" spans="1:5" x14ac:dyDescent="0.2">
      <c r="A231" s="126" t="s">
        <v>174</v>
      </c>
      <c r="B231" s="126"/>
      <c r="C231" s="126"/>
      <c r="D231" s="126"/>
      <c r="E231" s="126"/>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25" t="s">
        <v>173</v>
      </c>
      <c r="B242" s="125"/>
      <c r="C242" s="125"/>
      <c r="D242" s="125"/>
      <c r="E242" s="125"/>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MAY</vt:lpstr>
      <vt:lpstr>JUN</vt:lpstr>
      <vt:lpstr>JUL</vt:lpstr>
      <vt:lpstr>AGO</vt:lpstr>
      <vt:lpstr>SEP</vt:lpstr>
      <vt:lpstr>OCTU</vt:lpstr>
      <vt:lpstr>MAY-NOV</vt:lpstr>
      <vt:lpstr>DIC</vt:lpstr>
      <vt:lpstr>ENERO</vt:lpstr>
      <vt:lpstr>Hoja1</vt:lpstr>
    </vt:vector>
  </TitlesOfParts>
  <Company>Instituto Jalisciense de las Mujeres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OBRAS PÙBLICAS</cp:lastModifiedBy>
  <cp:lastPrinted>2016-02-09T18:11:51Z</cp:lastPrinted>
  <dcterms:created xsi:type="dcterms:W3CDTF">2008-08-05T21:26:29Z</dcterms:created>
  <dcterms:modified xsi:type="dcterms:W3CDTF">2019-01-29T09:11:55Z</dcterms:modified>
</cp:coreProperties>
</file>