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4.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5.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drawings/drawing6.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7.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8.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drawings/drawing9.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10.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drawings/drawing11.xml" ContentType="application/vnd.openxmlformats-officedocument.drawing+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drawings/drawing12.xml" ContentType="application/vnd.openxmlformats-officedocument.drawing+xml"/>
  <Override PartName="/xl/charts/chart123.xml" ContentType="application/vnd.openxmlformats-officedocument.drawingml.chart+xml"/>
  <Override PartName="/xl/charts/chart124.xml" ContentType="application/vnd.openxmlformats-officedocument.drawingml.chart+xml"/>
  <Override PartName="/xl/drawings/drawing13.xml" ContentType="application/vnd.openxmlformats-officedocument.drawing+xml"/>
  <Override PartName="/xl/charts/chart125.xml" ContentType="application/vnd.openxmlformats-officedocument.drawingml.chart+xml"/>
  <Override PartName="/xl/charts/chart126.xml" ContentType="application/vnd.openxmlformats-officedocument.drawingml.chart+xml"/>
  <Override PartName="/xl/drawings/drawing14.xml" ContentType="application/vnd.openxmlformats-officedocument.drawing+xml"/>
  <Override PartName="/xl/charts/chart127.xml" ContentType="application/vnd.openxmlformats-officedocument.drawingml.chart+xml"/>
  <Override PartName="/xl/charts/chart128.xml" ContentType="application/vnd.openxmlformats-officedocument.drawingml.chart+xml"/>
  <Override PartName="/xl/drawings/drawing15.xml" ContentType="application/vnd.openxmlformats-officedocument.drawing+xml"/>
  <Override PartName="/xl/charts/chart129.xml" ContentType="application/vnd.openxmlformats-officedocument.drawingml.chart+xml"/>
  <Override PartName="/xl/charts/chart130.xml" ContentType="application/vnd.openxmlformats-officedocument.drawingml.chart+xml"/>
  <Override PartName="/xl/drawings/drawing16.xml" ContentType="application/vnd.openxmlformats-officedocument.drawing+xml"/>
  <Override PartName="/xl/charts/chart131.xml" ContentType="application/vnd.openxmlformats-officedocument.drawingml.chart+xml"/>
  <Override PartName="/xl/charts/chart132.xml" ContentType="application/vnd.openxmlformats-officedocument.drawingml.chart+xml"/>
  <Override PartName="/xl/drawings/drawing17.xml" ContentType="application/vnd.openxmlformats-officedocument.drawing+xml"/>
  <Override PartName="/xl/charts/chart133.xml" ContentType="application/vnd.openxmlformats-officedocument.drawingml.chart+xml"/>
  <Override PartName="/xl/charts/chart134.xml" ContentType="application/vnd.openxmlformats-officedocument.drawingml.chart+xml"/>
  <Override PartName="/xl/drawings/drawing18.xml" ContentType="application/vnd.openxmlformats-officedocument.drawing+xml"/>
  <Override PartName="/xl/charts/chart135.xml" ContentType="application/vnd.openxmlformats-officedocument.drawingml.chart+xml"/>
  <Override PartName="/xl/charts/chart136.xml" ContentType="application/vnd.openxmlformats-officedocument.drawingml.chart+xml"/>
  <Override PartName="/xl/drawings/drawing19.xml" ContentType="application/vnd.openxmlformats-officedocument.drawing+xml"/>
  <Override PartName="/xl/charts/chart137.xml" ContentType="application/vnd.openxmlformats-officedocument.drawingml.chart+xml"/>
  <Override PartName="/xl/charts/chart138.xml" ContentType="application/vnd.openxmlformats-officedocument.drawingml.chart+xml"/>
  <Override PartName="/xl/drawings/drawing20.xml" ContentType="application/vnd.openxmlformats-officedocument.drawing+xml"/>
  <Override PartName="/xl/charts/chart139.xml" ContentType="application/vnd.openxmlformats-officedocument.drawingml.chart+xml"/>
  <Override PartName="/xl/charts/chart140.xml" ContentType="application/vnd.openxmlformats-officedocument.drawingml.chart+xml"/>
  <Override PartName="/xl/charts/chart141.xml" ContentType="application/vnd.openxmlformats-officedocument.drawingml.chart+xml"/>
  <Override PartName="/xl/charts/chart142.xml" ContentType="application/vnd.openxmlformats-officedocument.drawingml.chart+xml"/>
  <Override PartName="/xl/drawings/drawing21.xml" ContentType="application/vnd.openxmlformats-officedocument.drawing+xml"/>
  <Override PartName="/xl/charts/chart143.xml" ContentType="application/vnd.openxmlformats-officedocument.drawingml.chart+xml"/>
  <Override PartName="/xl/charts/chart144.xml" ContentType="application/vnd.openxmlformats-officedocument.drawingml.chart+xml"/>
  <Override PartName="/xl/drawings/drawing22.xml" ContentType="application/vnd.openxmlformats-officedocument.drawing+xml"/>
  <Override PartName="/xl/charts/chart145.xml" ContentType="application/vnd.openxmlformats-officedocument.drawingml.chart+xml"/>
  <Override PartName="/xl/charts/chart14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CDM JAMAY 2018\Informes de Actividades\"/>
    </mc:Choice>
  </mc:AlternateContent>
  <bookViews>
    <workbookView xWindow="2130" yWindow="3630" windowWidth="9270" windowHeight="9345" tabRatio="606" firstSheet="4" activeTab="10"/>
  </bookViews>
  <sheets>
    <sheet name="Trabajo" sheetId="3" state="hidden" r:id="rId1"/>
    <sheet name="MAY" sheetId="7" r:id="rId2"/>
    <sheet name="JUN" sheetId="19" r:id="rId3"/>
    <sheet name="JUL" sheetId="20" r:id="rId4"/>
    <sheet name="AGO" sheetId="21" r:id="rId5"/>
    <sheet name="SEP" sheetId="22" r:id="rId6"/>
    <sheet name="OCT" sheetId="23" r:id="rId7"/>
    <sheet name="NOV" sheetId="24" r:id="rId8"/>
    <sheet name="DIC" sheetId="26" r:id="rId9"/>
    <sheet name="ENE" sheetId="27" r:id="rId10"/>
    <sheet name="FINAL" sheetId="25" r:id="rId11"/>
    <sheet name="Febrero" sheetId="8" state="hidden" r:id="rId12"/>
    <sheet name="Marzo" sheetId="9" state="hidden" r:id="rId13"/>
    <sheet name="Abril" sheetId="10" state="hidden" r:id="rId14"/>
    <sheet name="Mayo" sheetId="11" state="hidden" r:id="rId15"/>
    <sheet name="Junio" sheetId="12" state="hidden" r:id="rId16"/>
    <sheet name="Julio" sheetId="13" state="hidden" r:id="rId17"/>
    <sheet name="Agosto" sheetId="14" state="hidden" r:id="rId18"/>
    <sheet name="Septiembre" sheetId="15" state="hidden" r:id="rId19"/>
    <sheet name="Octubre" sheetId="16" state="hidden" r:id="rId20"/>
    <sheet name="Noviembre" sheetId="17" state="hidden" r:id="rId21"/>
    <sheet name="Diciembre" sheetId="18" state="hidden" r:id="rId22"/>
  </sheets>
  <externalReferences>
    <externalReference r:id="rId23"/>
  </externalReferences>
  <calcPr calcId="162913" iterateDelta="1E-4"/>
</workbook>
</file>

<file path=xl/calcChain.xml><?xml version="1.0" encoding="utf-8"?>
<calcChain xmlns="http://schemas.openxmlformats.org/spreadsheetml/2006/main">
  <c r="C291" i="27" l="1"/>
  <c r="B291" i="27"/>
  <c r="D290" i="27"/>
  <c r="D289" i="27"/>
  <c r="E289" i="27" s="1"/>
  <c r="D286" i="27"/>
  <c r="D285" i="27"/>
  <c r="D284" i="27"/>
  <c r="D291" i="27" s="1"/>
  <c r="D258" i="27"/>
  <c r="E257" i="27" s="1"/>
  <c r="C258" i="27"/>
  <c r="B258" i="27"/>
  <c r="E256" i="27"/>
  <c r="E255" i="27"/>
  <c r="E254" i="27"/>
  <c r="D232" i="27"/>
  <c r="E231" i="27" s="1"/>
  <c r="C232" i="27"/>
  <c r="B232" i="27"/>
  <c r="E230" i="27"/>
  <c r="E232" i="27" s="1"/>
  <c r="C205" i="27"/>
  <c r="B205" i="27"/>
  <c r="D204" i="27"/>
  <c r="D203" i="27"/>
  <c r="D205" i="27" s="1"/>
  <c r="C196" i="27"/>
  <c r="B196" i="27"/>
  <c r="D193" i="27"/>
  <c r="E193" i="27" s="1"/>
  <c r="D192" i="27"/>
  <c r="D190" i="27"/>
  <c r="D189" i="27"/>
  <c r="E189" i="27" s="1"/>
  <c r="D188" i="27"/>
  <c r="D187" i="27"/>
  <c r="D186" i="27"/>
  <c r="D185" i="27"/>
  <c r="E185" i="27" s="1"/>
  <c r="D184" i="27"/>
  <c r="D183" i="27"/>
  <c r="D196" i="27" s="1"/>
  <c r="C164" i="27"/>
  <c r="B164" i="27"/>
  <c r="D163" i="27"/>
  <c r="D162" i="27"/>
  <c r="D161" i="27"/>
  <c r="D160" i="27"/>
  <c r="D159" i="27"/>
  <c r="D158" i="27"/>
  <c r="D157" i="27"/>
  <c r="D156" i="27"/>
  <c r="D164" i="27" s="1"/>
  <c r="C131" i="27"/>
  <c r="B131" i="27"/>
  <c r="D129" i="27"/>
  <c r="D128" i="27"/>
  <c r="D127" i="27"/>
  <c r="D126" i="27"/>
  <c r="D125" i="27"/>
  <c r="D124" i="27"/>
  <c r="D123" i="27"/>
  <c r="D131" i="27" s="1"/>
  <c r="E130" i="27" s="1"/>
  <c r="D98" i="27"/>
  <c r="E95" i="27" s="1"/>
  <c r="C98" i="27"/>
  <c r="B98" i="27"/>
  <c r="E92" i="27"/>
  <c r="E98" i="27" s="1"/>
  <c r="N82" i="27"/>
  <c r="D65" i="27"/>
  <c r="E61" i="27" s="1"/>
  <c r="C65" i="27"/>
  <c r="B65" i="27"/>
  <c r="E63" i="27"/>
  <c r="E62" i="27"/>
  <c r="E59" i="27"/>
  <c r="E65" i="27" s="1"/>
  <c r="E37" i="27"/>
  <c r="D37" i="27"/>
  <c r="C37" i="27"/>
  <c r="B37" i="27"/>
  <c r="E36" i="27"/>
  <c r="E35" i="27"/>
  <c r="E34" i="27"/>
  <c r="E33" i="27"/>
  <c r="E12" i="27"/>
  <c r="D12" i="27"/>
  <c r="C12" i="27"/>
  <c r="B12" i="27"/>
  <c r="E11" i="27"/>
  <c r="E10" i="27"/>
  <c r="E9" i="27"/>
  <c r="E285" i="27" l="1"/>
  <c r="E127" i="27"/>
  <c r="E124" i="27"/>
  <c r="E128" i="27"/>
  <c r="E161" i="27"/>
  <c r="E157" i="27"/>
  <c r="E163" i="27"/>
  <c r="E159" i="27"/>
  <c r="E160" i="27"/>
  <c r="E291" i="27"/>
  <c r="E288" i="27"/>
  <c r="E287" i="27"/>
  <c r="E290" i="27"/>
  <c r="E125" i="27"/>
  <c r="E129" i="27"/>
  <c r="E126" i="27"/>
  <c r="E158" i="27"/>
  <c r="E162" i="27"/>
  <c r="E195" i="27"/>
  <c r="E190" i="27"/>
  <c r="E186" i="27"/>
  <c r="E194" i="27"/>
  <c r="E191" i="27"/>
  <c r="E188" i="27"/>
  <c r="E184" i="27"/>
  <c r="E187" i="27"/>
  <c r="E192" i="27"/>
  <c r="E204" i="27"/>
  <c r="E202" i="27"/>
  <c r="E205" i="27" s="1"/>
  <c r="E286" i="27"/>
  <c r="E93" i="27"/>
  <c r="E284" i="27"/>
  <c r="E60" i="27"/>
  <c r="E64" i="27"/>
  <c r="E94" i="27"/>
  <c r="E156" i="27"/>
  <c r="E164" i="27" s="1"/>
  <c r="E183" i="27"/>
  <c r="E196" i="27" s="1"/>
  <c r="E203" i="27"/>
  <c r="E96" i="27"/>
  <c r="E97" i="27"/>
  <c r="E123" i="27"/>
  <c r="E131" i="27" s="1"/>
  <c r="E253" i="27"/>
  <c r="E258" i="27" s="1"/>
  <c r="C291" i="26" l="1"/>
  <c r="B291" i="26"/>
  <c r="D290" i="26"/>
  <c r="D289" i="26"/>
  <c r="E289" i="26" s="1"/>
  <c r="D286" i="26"/>
  <c r="D285" i="26"/>
  <c r="D284" i="26"/>
  <c r="D291" i="26" s="1"/>
  <c r="D258" i="26"/>
  <c r="E257" i="26" s="1"/>
  <c r="C258" i="26"/>
  <c r="B258" i="26"/>
  <c r="E256" i="26"/>
  <c r="E255" i="26"/>
  <c r="E254" i="26"/>
  <c r="D232" i="26"/>
  <c r="E231" i="26" s="1"/>
  <c r="C232" i="26"/>
  <c r="B232" i="26"/>
  <c r="E230" i="26"/>
  <c r="E232" i="26" s="1"/>
  <c r="C205" i="26"/>
  <c r="B205" i="26"/>
  <c r="D204" i="26"/>
  <c r="D203" i="26"/>
  <c r="D205" i="26" s="1"/>
  <c r="C196" i="26"/>
  <c r="B196" i="26"/>
  <c r="D193" i="26"/>
  <c r="E193" i="26" s="1"/>
  <c r="D192" i="26"/>
  <c r="D190" i="26"/>
  <c r="D189" i="26"/>
  <c r="E189" i="26" s="1"/>
  <c r="D188" i="26"/>
  <c r="D187" i="26"/>
  <c r="D186" i="26"/>
  <c r="D185" i="26"/>
  <c r="E185" i="26" s="1"/>
  <c r="D184" i="26"/>
  <c r="D183" i="26"/>
  <c r="D196" i="26" s="1"/>
  <c r="C164" i="26"/>
  <c r="B164" i="26"/>
  <c r="D163" i="26"/>
  <c r="D162" i="26"/>
  <c r="D161" i="26"/>
  <c r="D160" i="26"/>
  <c r="D159" i="26"/>
  <c r="D158" i="26"/>
  <c r="D157" i="26"/>
  <c r="D156" i="26"/>
  <c r="D164" i="26" s="1"/>
  <c r="C131" i="26"/>
  <c r="B131" i="26"/>
  <c r="D129" i="26"/>
  <c r="D128" i="26"/>
  <c r="D127" i="26"/>
  <c r="D126" i="26"/>
  <c r="D125" i="26"/>
  <c r="D124" i="26"/>
  <c r="D123" i="26"/>
  <c r="D131" i="26" s="1"/>
  <c r="E130" i="26" s="1"/>
  <c r="D98" i="26"/>
  <c r="E95" i="26" s="1"/>
  <c r="C98" i="26"/>
  <c r="B98" i="26"/>
  <c r="E96" i="26"/>
  <c r="E92" i="26"/>
  <c r="E98" i="26" s="1"/>
  <c r="N82" i="26"/>
  <c r="D65" i="26"/>
  <c r="E61" i="26" s="1"/>
  <c r="C65" i="26"/>
  <c r="B65" i="26"/>
  <c r="E62" i="26"/>
  <c r="E59" i="26"/>
  <c r="E65" i="26" s="1"/>
  <c r="E37" i="26"/>
  <c r="D37" i="26"/>
  <c r="C37" i="26"/>
  <c r="B37" i="26"/>
  <c r="E36" i="26"/>
  <c r="E35" i="26"/>
  <c r="E34" i="26"/>
  <c r="E33" i="26"/>
  <c r="D12" i="26"/>
  <c r="E9" i="26" s="1"/>
  <c r="E12" i="26" s="1"/>
  <c r="C12" i="26"/>
  <c r="B12" i="26"/>
  <c r="E11" i="26"/>
  <c r="E10" i="26"/>
  <c r="C291" i="25"/>
  <c r="B291" i="25"/>
  <c r="D290" i="25"/>
  <c r="D289" i="25"/>
  <c r="D286" i="25"/>
  <c r="D285" i="25"/>
  <c r="D291" i="25" s="1"/>
  <c r="D284" i="25"/>
  <c r="D258" i="25"/>
  <c r="E254" i="25" s="1"/>
  <c r="C258" i="25"/>
  <c r="B258" i="25"/>
  <c r="E256" i="25"/>
  <c r="D232" i="25"/>
  <c r="C232" i="25"/>
  <c r="B232" i="25"/>
  <c r="E231" i="25"/>
  <c r="E232" i="25" s="1"/>
  <c r="E230" i="25"/>
  <c r="C205" i="25"/>
  <c r="B205" i="25"/>
  <c r="D204" i="25"/>
  <c r="D203" i="25"/>
  <c r="C196" i="25"/>
  <c r="B196" i="25"/>
  <c r="D193" i="25"/>
  <c r="D192" i="25"/>
  <c r="D190" i="25"/>
  <c r="D189" i="25"/>
  <c r="D188" i="25"/>
  <c r="D187" i="25"/>
  <c r="D186" i="25"/>
  <c r="D185" i="25"/>
  <c r="D184" i="25"/>
  <c r="D183" i="25"/>
  <c r="C164" i="25"/>
  <c r="B164" i="25"/>
  <c r="D163" i="25"/>
  <c r="D162" i="25"/>
  <c r="D161" i="25"/>
  <c r="D160" i="25"/>
  <c r="D159" i="25"/>
  <c r="D158" i="25"/>
  <c r="D157" i="25"/>
  <c r="D156" i="25"/>
  <c r="C131" i="25"/>
  <c r="B131" i="25"/>
  <c r="D129" i="25"/>
  <c r="D128" i="25"/>
  <c r="D127" i="25"/>
  <c r="D126" i="25"/>
  <c r="D125" i="25"/>
  <c r="D124" i="25"/>
  <c r="D123" i="25"/>
  <c r="D98" i="25"/>
  <c r="C98" i="25"/>
  <c r="B98" i="25"/>
  <c r="E97" i="25"/>
  <c r="E96" i="25"/>
  <c r="E95" i="25"/>
  <c r="E94" i="25"/>
  <c r="E93" i="25"/>
  <c r="E92" i="25"/>
  <c r="N82" i="25"/>
  <c r="D65" i="25"/>
  <c r="E62" i="25" s="1"/>
  <c r="C65" i="25"/>
  <c r="B65" i="25"/>
  <c r="E63" i="25"/>
  <c r="D37" i="25"/>
  <c r="E36" i="25" s="1"/>
  <c r="C37" i="25"/>
  <c r="B37" i="25"/>
  <c r="D12" i="25"/>
  <c r="E11" i="25" s="1"/>
  <c r="C12" i="25"/>
  <c r="B12" i="25"/>
  <c r="E127" i="26" l="1"/>
  <c r="E124" i="26"/>
  <c r="E128" i="26"/>
  <c r="E163" i="26"/>
  <c r="E157" i="26"/>
  <c r="E161" i="26"/>
  <c r="E159" i="26"/>
  <c r="E160" i="26"/>
  <c r="E291" i="26"/>
  <c r="E288" i="26"/>
  <c r="E287" i="26"/>
  <c r="E290" i="26"/>
  <c r="E125" i="26"/>
  <c r="E129" i="26"/>
  <c r="E285" i="26"/>
  <c r="E126" i="26"/>
  <c r="E158" i="26"/>
  <c r="E162" i="26"/>
  <c r="E195" i="26"/>
  <c r="E190" i="26"/>
  <c r="E186" i="26"/>
  <c r="E184" i="26"/>
  <c r="E194" i="26"/>
  <c r="E191" i="26"/>
  <c r="E188" i="26"/>
  <c r="E187" i="26"/>
  <c r="E192" i="26"/>
  <c r="E204" i="26"/>
  <c r="E202" i="26"/>
  <c r="E205" i="26" s="1"/>
  <c r="E286" i="26"/>
  <c r="E97" i="26"/>
  <c r="E284" i="26"/>
  <c r="E60" i="26"/>
  <c r="E64" i="26"/>
  <c r="E94" i="26"/>
  <c r="E156" i="26"/>
  <c r="E164" i="26" s="1"/>
  <c r="E183" i="26"/>
  <c r="E196" i="26" s="1"/>
  <c r="E203" i="26"/>
  <c r="E63" i="26"/>
  <c r="E93" i="26"/>
  <c r="E123" i="26"/>
  <c r="E131" i="26" s="1"/>
  <c r="E253" i="26"/>
  <c r="E258" i="26" s="1"/>
  <c r="E35" i="25"/>
  <c r="E60" i="25"/>
  <c r="D196" i="25"/>
  <c r="E189" i="25" s="1"/>
  <c r="E59" i="25"/>
  <c r="E64" i="25"/>
  <c r="E61" i="25"/>
  <c r="E98" i="25"/>
  <c r="D131" i="25"/>
  <c r="E290" i="25"/>
  <c r="E130" i="25"/>
  <c r="E128" i="25"/>
  <c r="E126" i="25"/>
  <c r="E124" i="25"/>
  <c r="E125" i="25"/>
  <c r="E129" i="25"/>
  <c r="E161" i="25"/>
  <c r="E289" i="25"/>
  <c r="E286" i="25"/>
  <c r="E284" i="25"/>
  <c r="E287" i="25"/>
  <c r="E291" i="25"/>
  <c r="E288" i="25"/>
  <c r="E191" i="25"/>
  <c r="E183" i="25"/>
  <c r="E127" i="25"/>
  <c r="E163" i="25"/>
  <c r="E123" i="25"/>
  <c r="D164" i="25"/>
  <c r="D205" i="25"/>
  <c r="E204" i="25" s="1"/>
  <c r="E253" i="25"/>
  <c r="E257" i="25"/>
  <c r="E285" i="25"/>
  <c r="E10" i="25"/>
  <c r="E9" i="25"/>
  <c r="E34" i="25"/>
  <c r="E33" i="25"/>
  <c r="E37" i="25" s="1"/>
  <c r="E255" i="25"/>
  <c r="E188" i="25" l="1"/>
  <c r="E192" i="25"/>
  <c r="E184" i="25"/>
  <c r="E196" i="25" s="1"/>
  <c r="E190" i="25"/>
  <c r="E65" i="25"/>
  <c r="E195" i="25"/>
  <c r="E187" i="25"/>
  <c r="E186" i="25"/>
  <c r="E185" i="25"/>
  <c r="E193" i="25"/>
  <c r="E194" i="25"/>
  <c r="E202" i="25"/>
  <c r="E203" i="25"/>
  <c r="E162" i="25"/>
  <c r="E160" i="25"/>
  <c r="E158" i="25"/>
  <c r="E156" i="25"/>
  <c r="E12" i="25"/>
  <c r="E258" i="25"/>
  <c r="E131" i="25"/>
  <c r="E159" i="25"/>
  <c r="E157" i="25"/>
  <c r="E205" i="25" l="1"/>
  <c r="E164" i="25"/>
  <c r="C291" i="24" l="1"/>
  <c r="B291" i="24"/>
  <c r="D290" i="24"/>
  <c r="D289" i="24"/>
  <c r="D286" i="24"/>
  <c r="D285" i="24"/>
  <c r="D284" i="24"/>
  <c r="D291" i="24" s="1"/>
  <c r="D258" i="24"/>
  <c r="E257" i="24" s="1"/>
  <c r="C258" i="24"/>
  <c r="B258" i="24"/>
  <c r="E256" i="24"/>
  <c r="E255" i="24"/>
  <c r="D232" i="24"/>
  <c r="E231" i="24" s="1"/>
  <c r="C232" i="24"/>
  <c r="B232" i="24"/>
  <c r="C205" i="24"/>
  <c r="B205" i="24"/>
  <c r="D204" i="24"/>
  <c r="D203" i="24"/>
  <c r="C196" i="24"/>
  <c r="B196" i="24"/>
  <c r="D193" i="24"/>
  <c r="D192" i="24"/>
  <c r="D190" i="24"/>
  <c r="D189" i="24"/>
  <c r="D188" i="24"/>
  <c r="D187" i="24"/>
  <c r="D186" i="24"/>
  <c r="D185" i="24"/>
  <c r="D184" i="24"/>
  <c r="D183" i="24"/>
  <c r="C164" i="24"/>
  <c r="B164" i="24"/>
  <c r="D163" i="24"/>
  <c r="D162" i="24"/>
  <c r="D161" i="24"/>
  <c r="D160" i="24"/>
  <c r="D159" i="24"/>
  <c r="D158" i="24"/>
  <c r="D157" i="24"/>
  <c r="D156" i="24"/>
  <c r="D164" i="24" s="1"/>
  <c r="C131" i="24"/>
  <c r="B131" i="24"/>
  <c r="D129" i="24"/>
  <c r="D128" i="24"/>
  <c r="D127" i="24"/>
  <c r="D126" i="24"/>
  <c r="D125" i="24"/>
  <c r="D124" i="24"/>
  <c r="D123" i="24"/>
  <c r="D98" i="24"/>
  <c r="E95" i="24" s="1"/>
  <c r="C98" i="24"/>
  <c r="B98" i="24"/>
  <c r="E96" i="24"/>
  <c r="E92" i="24"/>
  <c r="E98" i="24" s="1"/>
  <c r="N82" i="24"/>
  <c r="D65" i="24"/>
  <c r="E61" i="24" s="1"/>
  <c r="C65" i="24"/>
  <c r="B65" i="24"/>
  <c r="E62" i="24"/>
  <c r="D37" i="24"/>
  <c r="E36" i="24" s="1"/>
  <c r="C37" i="24"/>
  <c r="B37" i="24"/>
  <c r="E35" i="24"/>
  <c r="E34" i="24"/>
  <c r="E33" i="24"/>
  <c r="E37" i="24" s="1"/>
  <c r="D12" i="24"/>
  <c r="E11" i="24" s="1"/>
  <c r="C12" i="24"/>
  <c r="B12" i="24"/>
  <c r="E9" i="24"/>
  <c r="E12" i="24" s="1"/>
  <c r="E59" i="24" l="1"/>
  <c r="E65" i="24" s="1"/>
  <c r="D131" i="24"/>
  <c r="E130" i="24" s="1"/>
  <c r="E289" i="24"/>
  <c r="E189" i="24"/>
  <c r="E63" i="24"/>
  <c r="E10" i="24"/>
  <c r="D196" i="24"/>
  <c r="E185" i="24" s="1"/>
  <c r="D205" i="24"/>
  <c r="E230" i="24"/>
  <c r="E232" i="24" s="1"/>
  <c r="E254" i="24"/>
  <c r="E127" i="24"/>
  <c r="E124" i="24"/>
  <c r="E128" i="24"/>
  <c r="E163" i="24"/>
  <c r="E161" i="24"/>
  <c r="E159" i="24"/>
  <c r="E157" i="24"/>
  <c r="E160" i="24"/>
  <c r="E291" i="24"/>
  <c r="E288" i="24"/>
  <c r="E287" i="24"/>
  <c r="E290" i="24"/>
  <c r="E125" i="24"/>
  <c r="E129" i="24"/>
  <c r="E285" i="24"/>
  <c r="E126" i="24"/>
  <c r="E158" i="24"/>
  <c r="E162" i="24"/>
  <c r="E195" i="24"/>
  <c r="E194" i="24"/>
  <c r="E191" i="24"/>
  <c r="E190" i="24"/>
  <c r="E188" i="24"/>
  <c r="E186" i="24"/>
  <c r="E184" i="24"/>
  <c r="E187" i="24"/>
  <c r="E192" i="24"/>
  <c r="E204" i="24"/>
  <c r="E202" i="24"/>
  <c r="E205" i="24" s="1"/>
  <c r="E286" i="24"/>
  <c r="E93" i="24"/>
  <c r="E97" i="24"/>
  <c r="E284" i="24"/>
  <c r="E60" i="24"/>
  <c r="E64" i="24"/>
  <c r="E94" i="24"/>
  <c r="E156" i="24"/>
  <c r="E183" i="24"/>
  <c r="E196" i="24" s="1"/>
  <c r="E203" i="24"/>
  <c r="E123" i="24"/>
  <c r="E131" i="24" s="1"/>
  <c r="E253" i="24"/>
  <c r="E258" i="24" s="1"/>
  <c r="E193" i="24" l="1"/>
  <c r="E164" i="24"/>
  <c r="C291" i="23" l="1"/>
  <c r="B291" i="23"/>
  <c r="D290" i="23"/>
  <c r="D289" i="23"/>
  <c r="D286" i="23"/>
  <c r="D285" i="23"/>
  <c r="D284" i="23"/>
  <c r="D258" i="23"/>
  <c r="E257" i="23" s="1"/>
  <c r="C258" i="23"/>
  <c r="B258" i="23"/>
  <c r="E254" i="23"/>
  <c r="D232" i="23"/>
  <c r="C232" i="23"/>
  <c r="B232" i="23"/>
  <c r="E231" i="23"/>
  <c r="E232" i="23" s="1"/>
  <c r="E230" i="23"/>
  <c r="C205" i="23"/>
  <c r="B205" i="23"/>
  <c r="D204" i="23"/>
  <c r="D203" i="23"/>
  <c r="C196" i="23"/>
  <c r="B196" i="23"/>
  <c r="D193" i="23"/>
  <c r="D192" i="23"/>
  <c r="D190" i="23"/>
  <c r="D189" i="23"/>
  <c r="D188" i="23"/>
  <c r="D187" i="23"/>
  <c r="D186" i="23"/>
  <c r="D185" i="23"/>
  <c r="D184" i="23"/>
  <c r="D183" i="23"/>
  <c r="C164" i="23"/>
  <c r="B164" i="23"/>
  <c r="D163" i="23"/>
  <c r="D162" i="23"/>
  <c r="D161" i="23"/>
  <c r="D160" i="23"/>
  <c r="D159" i="23"/>
  <c r="D158" i="23"/>
  <c r="D157" i="23"/>
  <c r="D156" i="23"/>
  <c r="C131" i="23"/>
  <c r="B131" i="23"/>
  <c r="D129" i="23"/>
  <c r="D128" i="23"/>
  <c r="D127" i="23"/>
  <c r="D126" i="23"/>
  <c r="D125" i="23"/>
  <c r="D124" i="23"/>
  <c r="D123" i="23"/>
  <c r="D131" i="23" s="1"/>
  <c r="D98" i="23"/>
  <c r="E95" i="23" s="1"/>
  <c r="C98" i="23"/>
  <c r="B98" i="23"/>
  <c r="N82" i="23"/>
  <c r="D65" i="23"/>
  <c r="C65" i="23"/>
  <c r="B65" i="23"/>
  <c r="E64" i="23"/>
  <c r="E63" i="23"/>
  <c r="E62" i="23"/>
  <c r="E61" i="23"/>
  <c r="E60" i="23"/>
  <c r="E59" i="23"/>
  <c r="D37" i="23"/>
  <c r="E34" i="23" s="1"/>
  <c r="C37" i="23"/>
  <c r="B37" i="23"/>
  <c r="D12" i="23"/>
  <c r="E9" i="23" s="1"/>
  <c r="C12" i="23"/>
  <c r="B12" i="23"/>
  <c r="E11" i="23"/>
  <c r="E10" i="23"/>
  <c r="E12" i="23" l="1"/>
  <c r="D164" i="23"/>
  <c r="E256" i="23"/>
  <c r="D291" i="23"/>
  <c r="E289" i="23" s="1"/>
  <c r="E35" i="23"/>
  <c r="E36" i="23"/>
  <c r="E65" i="23"/>
  <c r="D196" i="23"/>
  <c r="E192" i="23" s="1"/>
  <c r="D205" i="23"/>
  <c r="E128" i="23"/>
  <c r="E291" i="23"/>
  <c r="E288" i="23"/>
  <c r="E287" i="23"/>
  <c r="E290" i="23"/>
  <c r="E285" i="23"/>
  <c r="E129" i="23"/>
  <c r="E127" i="23"/>
  <c r="E125" i="23"/>
  <c r="E123" i="23"/>
  <c r="E130" i="23"/>
  <c r="E124" i="23"/>
  <c r="E161" i="23"/>
  <c r="E162" i="23"/>
  <c r="E163" i="23"/>
  <c r="E157" i="23"/>
  <c r="E159" i="23"/>
  <c r="E160" i="23"/>
  <c r="E126" i="23"/>
  <c r="E158" i="23"/>
  <c r="E195" i="23"/>
  <c r="E194" i="23"/>
  <c r="E189" i="23"/>
  <c r="E187" i="23"/>
  <c r="E185" i="23"/>
  <c r="E183" i="23"/>
  <c r="E190" i="23"/>
  <c r="E186" i="23"/>
  <c r="E184" i="23"/>
  <c r="E191" i="23"/>
  <c r="E188" i="23"/>
  <c r="E203" i="23"/>
  <c r="E202" i="23"/>
  <c r="E204" i="23"/>
  <c r="E286" i="23"/>
  <c r="E92" i="23"/>
  <c r="E33" i="23"/>
  <c r="E93" i="23"/>
  <c r="E97" i="23"/>
  <c r="E255" i="23"/>
  <c r="E284" i="23"/>
  <c r="E96" i="23"/>
  <c r="E94" i="23"/>
  <c r="E156" i="23"/>
  <c r="E253" i="23"/>
  <c r="C291" i="22"/>
  <c r="B291" i="22"/>
  <c r="D290" i="22"/>
  <c r="D289" i="22"/>
  <c r="D286" i="22"/>
  <c r="D285" i="22"/>
  <c r="D284" i="22"/>
  <c r="D291" i="22" s="1"/>
  <c r="D258" i="22"/>
  <c r="C258" i="22"/>
  <c r="B258" i="22"/>
  <c r="E257" i="22"/>
  <c r="E256" i="22"/>
  <c r="E255" i="22"/>
  <c r="E254" i="22"/>
  <c r="E253" i="22"/>
  <c r="E258" i="22" s="1"/>
  <c r="D232" i="22"/>
  <c r="E231" i="22" s="1"/>
  <c r="C232" i="22"/>
  <c r="B232" i="22"/>
  <c r="E230" i="22"/>
  <c r="C205" i="22"/>
  <c r="B205" i="22"/>
  <c r="D204" i="22"/>
  <c r="D203" i="22"/>
  <c r="D205" i="22" s="1"/>
  <c r="C196" i="22"/>
  <c r="B196" i="22"/>
  <c r="D193" i="22"/>
  <c r="D192" i="22"/>
  <c r="D190" i="22"/>
  <c r="D189" i="22"/>
  <c r="D188" i="22"/>
  <c r="D187" i="22"/>
  <c r="D186" i="22"/>
  <c r="D185" i="22"/>
  <c r="D184" i="22"/>
  <c r="D183" i="22"/>
  <c r="D196" i="22" s="1"/>
  <c r="C164" i="22"/>
  <c r="B164" i="22"/>
  <c r="D163" i="22"/>
  <c r="D162" i="22"/>
  <c r="D161" i="22"/>
  <c r="D160" i="22"/>
  <c r="D159" i="22"/>
  <c r="D158" i="22"/>
  <c r="D157" i="22"/>
  <c r="D156" i="22"/>
  <c r="C131" i="22"/>
  <c r="B131" i="22"/>
  <c r="D129" i="22"/>
  <c r="D128" i="22"/>
  <c r="D127" i="22"/>
  <c r="D126" i="22"/>
  <c r="D125" i="22"/>
  <c r="D124" i="22"/>
  <c r="D123" i="22"/>
  <c r="D98" i="22"/>
  <c r="E95" i="22" s="1"/>
  <c r="C98" i="22"/>
  <c r="B98" i="22"/>
  <c r="N82" i="22"/>
  <c r="D65" i="22"/>
  <c r="E61" i="22" s="1"/>
  <c r="C65" i="22"/>
  <c r="B65" i="22"/>
  <c r="E62" i="22"/>
  <c r="D37" i="22"/>
  <c r="C37" i="22"/>
  <c r="B37" i="22"/>
  <c r="E36" i="22"/>
  <c r="E35" i="22"/>
  <c r="E34" i="22"/>
  <c r="E37" i="22" s="1"/>
  <c r="E33" i="22"/>
  <c r="D12" i="22"/>
  <c r="E11" i="22" s="1"/>
  <c r="C12" i="22"/>
  <c r="B12" i="22"/>
  <c r="E9" i="22" l="1"/>
  <c r="E12" i="22" s="1"/>
  <c r="E63" i="22"/>
  <c r="D131" i="22"/>
  <c r="D164" i="22"/>
  <c r="E162" i="22" s="1"/>
  <c r="E193" i="23"/>
  <c r="E196" i="23" s="1"/>
  <c r="E158" i="22"/>
  <c r="E10" i="22"/>
  <c r="E59" i="22"/>
  <c r="E129" i="22"/>
  <c r="E289" i="22"/>
  <c r="E258" i="23"/>
  <c r="E37" i="23"/>
  <c r="E205" i="23"/>
  <c r="E131" i="23"/>
  <c r="E164" i="23"/>
  <c r="E98" i="23"/>
  <c r="E126" i="22"/>
  <c r="E195" i="22"/>
  <c r="E192" i="22"/>
  <c r="E184" i="22"/>
  <c r="E194" i="22"/>
  <c r="E188" i="22"/>
  <c r="E191" i="22"/>
  <c r="E190" i="22"/>
  <c r="E186" i="22"/>
  <c r="E187" i="22"/>
  <c r="E204" i="22"/>
  <c r="E202" i="22"/>
  <c r="E232" i="22"/>
  <c r="E291" i="22"/>
  <c r="E290" i="22"/>
  <c r="E288" i="22"/>
  <c r="E285" i="22"/>
  <c r="E287" i="22"/>
  <c r="E125" i="22"/>
  <c r="E123" i="22"/>
  <c r="E130" i="22"/>
  <c r="E127" i="22"/>
  <c r="E193" i="22"/>
  <c r="E124" i="22"/>
  <c r="E128" i="22"/>
  <c r="E161" i="22"/>
  <c r="E159" i="22"/>
  <c r="E157" i="22"/>
  <c r="E163" i="22"/>
  <c r="E160" i="22"/>
  <c r="E185" i="22"/>
  <c r="E189" i="22"/>
  <c r="E286" i="22"/>
  <c r="E93" i="22"/>
  <c r="E284" i="22"/>
  <c r="E60" i="22"/>
  <c r="E64" i="22"/>
  <c r="E94" i="22"/>
  <c r="E156" i="22"/>
  <c r="E183" i="22"/>
  <c r="E196" i="22" s="1"/>
  <c r="E203" i="22"/>
  <c r="E92" i="22"/>
  <c r="E96" i="22"/>
  <c r="E97" i="22"/>
  <c r="E65" i="22" l="1"/>
  <c r="E205" i="22"/>
  <c r="E131" i="22"/>
  <c r="E164" i="22"/>
  <c r="E98" i="22"/>
  <c r="C291" i="21" l="1"/>
  <c r="B291" i="21"/>
  <c r="D290" i="21"/>
  <c r="D289" i="21"/>
  <c r="D286" i="21"/>
  <c r="D285" i="21"/>
  <c r="D284" i="21"/>
  <c r="D291" i="21" s="1"/>
  <c r="D258" i="21"/>
  <c r="E257" i="21" s="1"/>
  <c r="C258" i="21"/>
  <c r="B258" i="21"/>
  <c r="E256" i="21"/>
  <c r="E255" i="21"/>
  <c r="D232" i="21"/>
  <c r="E231" i="21" s="1"/>
  <c r="C232" i="21"/>
  <c r="B232" i="21"/>
  <c r="E230" i="21"/>
  <c r="C205" i="21"/>
  <c r="B205" i="21"/>
  <c r="D204" i="21"/>
  <c r="D203" i="21"/>
  <c r="C196" i="21"/>
  <c r="B196" i="21"/>
  <c r="D193" i="21"/>
  <c r="D192" i="21"/>
  <c r="D190" i="21"/>
  <c r="D189" i="21"/>
  <c r="D188" i="21"/>
  <c r="D187" i="21"/>
  <c r="D186" i="21"/>
  <c r="D185" i="21"/>
  <c r="D184" i="21"/>
  <c r="D183" i="21"/>
  <c r="C164" i="21"/>
  <c r="B164" i="21"/>
  <c r="D163" i="21"/>
  <c r="D162" i="21"/>
  <c r="D161" i="21"/>
  <c r="D160" i="21"/>
  <c r="D159" i="21"/>
  <c r="D158" i="21"/>
  <c r="D157" i="21"/>
  <c r="D156" i="21"/>
  <c r="D164" i="21" s="1"/>
  <c r="C131" i="21"/>
  <c r="B131" i="21"/>
  <c r="D129" i="21"/>
  <c r="D128" i="21"/>
  <c r="D127" i="21"/>
  <c r="D126" i="21"/>
  <c r="D125" i="21"/>
  <c r="D123" i="21"/>
  <c r="D131" i="21" s="1"/>
  <c r="D98" i="21"/>
  <c r="E97" i="21" s="1"/>
  <c r="C98" i="21"/>
  <c r="B98" i="21"/>
  <c r="E96" i="21"/>
  <c r="E95" i="21"/>
  <c r="E94" i="21"/>
  <c r="E92" i="21"/>
  <c r="N82" i="21"/>
  <c r="D65" i="21"/>
  <c r="E62" i="21" s="1"/>
  <c r="C65" i="21"/>
  <c r="B65" i="21"/>
  <c r="E64" i="21"/>
  <c r="E63" i="21"/>
  <c r="E60" i="21"/>
  <c r="E59" i="21"/>
  <c r="D37" i="21"/>
  <c r="E34" i="21" s="1"/>
  <c r="C37" i="21"/>
  <c r="B37" i="21"/>
  <c r="E35" i="21"/>
  <c r="D12" i="21"/>
  <c r="E9" i="21" s="1"/>
  <c r="C12" i="21"/>
  <c r="B12" i="21"/>
  <c r="B12" i="20"/>
  <c r="C12" i="20"/>
  <c r="D12" i="20"/>
  <c r="E9" i="20" s="1"/>
  <c r="B37" i="20"/>
  <c r="C37" i="20"/>
  <c r="D37" i="20"/>
  <c r="E34" i="20" s="1"/>
  <c r="B65" i="20"/>
  <c r="C65" i="20"/>
  <c r="D65" i="20"/>
  <c r="E60" i="20" s="1"/>
  <c r="N82" i="20"/>
  <c r="B98" i="20"/>
  <c r="C98" i="20"/>
  <c r="D98" i="20"/>
  <c r="E94" i="20" s="1"/>
  <c r="D123" i="20"/>
  <c r="D125" i="20"/>
  <c r="D126" i="20"/>
  <c r="D127" i="20"/>
  <c r="D128" i="20"/>
  <c r="D129" i="20"/>
  <c r="B131" i="20"/>
  <c r="C131" i="20"/>
  <c r="D156" i="20"/>
  <c r="D157" i="20"/>
  <c r="D158" i="20"/>
  <c r="D159" i="20"/>
  <c r="D160" i="20"/>
  <c r="D161" i="20"/>
  <c r="D162" i="20"/>
  <c r="D163" i="20"/>
  <c r="B164" i="20"/>
  <c r="C164" i="20"/>
  <c r="D183" i="20"/>
  <c r="D184" i="20"/>
  <c r="D185" i="20"/>
  <c r="D186" i="20"/>
  <c r="D196" i="20" s="1"/>
  <c r="E195" i="20" s="1"/>
  <c r="D187" i="20"/>
  <c r="D188" i="20"/>
  <c r="D189" i="20"/>
  <c r="D190" i="20"/>
  <c r="D192" i="20"/>
  <c r="D193" i="20"/>
  <c r="B196" i="20"/>
  <c r="C196" i="20"/>
  <c r="D203" i="20"/>
  <c r="D205" i="20" s="1"/>
  <c r="D204" i="20"/>
  <c r="B205" i="20"/>
  <c r="C205" i="20"/>
  <c r="B232" i="20"/>
  <c r="C232" i="20"/>
  <c r="D232" i="20"/>
  <c r="E231" i="20" s="1"/>
  <c r="B258" i="20"/>
  <c r="C258" i="20"/>
  <c r="D258" i="20"/>
  <c r="E253" i="20" s="1"/>
  <c r="D284" i="20"/>
  <c r="D285" i="20"/>
  <c r="D286" i="20"/>
  <c r="D289" i="20"/>
  <c r="D290" i="20"/>
  <c r="B291" i="20"/>
  <c r="C291" i="20"/>
  <c r="D291" i="20"/>
  <c r="E288" i="20" s="1"/>
  <c r="E230" i="20" l="1"/>
  <c r="E232" i="20" s="1"/>
  <c r="E192" i="20"/>
  <c r="E33" i="20"/>
  <c r="E11" i="20"/>
  <c r="E289" i="21"/>
  <c r="E285" i="20"/>
  <c r="E190" i="20"/>
  <c r="E186" i="20"/>
  <c r="E157" i="20"/>
  <c r="E290" i="20"/>
  <c r="E204" i="20"/>
  <c r="D164" i="20"/>
  <c r="E161" i="20" s="1"/>
  <c r="E97" i="20"/>
  <c r="E61" i="21"/>
  <c r="E65" i="21" s="1"/>
  <c r="E188" i="20"/>
  <c r="E184" i="20"/>
  <c r="E93" i="20"/>
  <c r="E36" i="20"/>
  <c r="D196" i="21"/>
  <c r="E193" i="21" s="1"/>
  <c r="D205" i="21"/>
  <c r="E254" i="21"/>
  <c r="E10" i="21"/>
  <c r="E129" i="21"/>
  <c r="E127" i="21"/>
  <c r="E125" i="21"/>
  <c r="E124" i="21"/>
  <c r="E123" i="21"/>
  <c r="E130" i="21"/>
  <c r="E128" i="21"/>
  <c r="E163" i="21"/>
  <c r="E161" i="21"/>
  <c r="E159" i="21"/>
  <c r="E157" i="21"/>
  <c r="E160" i="21"/>
  <c r="E291" i="21"/>
  <c r="E288" i="21"/>
  <c r="E287" i="21"/>
  <c r="E290" i="21"/>
  <c r="E285" i="21"/>
  <c r="E126" i="21"/>
  <c r="E158" i="21"/>
  <c r="E162" i="21"/>
  <c r="E195" i="21"/>
  <c r="E191" i="21"/>
  <c r="E190" i="21"/>
  <c r="E184" i="21"/>
  <c r="E187" i="21"/>
  <c r="E204" i="21"/>
  <c r="E202" i="21"/>
  <c r="E232" i="21"/>
  <c r="E286" i="21"/>
  <c r="E11" i="21"/>
  <c r="E36" i="21"/>
  <c r="E284" i="21"/>
  <c r="E33" i="21"/>
  <c r="E37" i="21" s="1"/>
  <c r="E93" i="21"/>
  <c r="E98" i="21" s="1"/>
  <c r="E156" i="21"/>
  <c r="E183" i="21"/>
  <c r="E203" i="21"/>
  <c r="E253" i="21"/>
  <c r="E258" i="21" s="1"/>
  <c r="E156" i="20"/>
  <c r="E160" i="20"/>
  <c r="E162" i="20"/>
  <c r="E158" i="20"/>
  <c r="E202" i="20"/>
  <c r="E203" i="20"/>
  <c r="E163" i="20"/>
  <c r="E159" i="20"/>
  <c r="E256" i="20"/>
  <c r="E194" i="20"/>
  <c r="E189" i="20"/>
  <c r="E183" i="20"/>
  <c r="E63" i="20"/>
  <c r="E59" i="20"/>
  <c r="E286" i="20"/>
  <c r="E193" i="20"/>
  <c r="E96" i="20"/>
  <c r="E92" i="20"/>
  <c r="E62" i="20"/>
  <c r="E191" i="20"/>
  <c r="E254" i="20"/>
  <c r="E95" i="20"/>
  <c r="E61" i="20"/>
  <c r="E35" i="20"/>
  <c r="E37" i="20" s="1"/>
  <c r="E10" i="20"/>
  <c r="E12" i="20" s="1"/>
  <c r="E287" i="20"/>
  <c r="E187" i="20"/>
  <c r="E185" i="20"/>
  <c r="E289" i="20"/>
  <c r="E284" i="20"/>
  <c r="E255" i="20"/>
  <c r="E291" i="20"/>
  <c r="E257" i="20"/>
  <c r="D131" i="20"/>
  <c r="E125" i="20" s="1"/>
  <c r="E64" i="20"/>
  <c r="E258" i="20" l="1"/>
  <c r="E123" i="20"/>
  <c r="E164" i="20"/>
  <c r="E186" i="21"/>
  <c r="E196" i="21" s="1"/>
  <c r="E194" i="21"/>
  <c r="E189" i="21"/>
  <c r="E12" i="21"/>
  <c r="E188" i="21"/>
  <c r="E192" i="21"/>
  <c r="E185" i="21"/>
  <c r="E164" i="21"/>
  <c r="E205" i="21"/>
  <c r="E131" i="21"/>
  <c r="E196" i="20"/>
  <c r="E127" i="20"/>
  <c r="E205" i="20"/>
  <c r="E128" i="20"/>
  <c r="E130" i="20"/>
  <c r="E126" i="20"/>
  <c r="E124" i="20"/>
  <c r="E98" i="20"/>
  <c r="E65" i="20"/>
  <c r="E129" i="20"/>
  <c r="E131" i="20" l="1"/>
  <c r="C291" i="19"/>
  <c r="B291" i="19"/>
  <c r="D290" i="19"/>
  <c r="D289" i="19"/>
  <c r="D286" i="19"/>
  <c r="D285" i="19"/>
  <c r="D284" i="19"/>
  <c r="D291" i="19" s="1"/>
  <c r="D258" i="19"/>
  <c r="E257" i="19" s="1"/>
  <c r="C258" i="19"/>
  <c r="B258" i="19"/>
  <c r="E256" i="19"/>
  <c r="E255" i="19"/>
  <c r="E254" i="19"/>
  <c r="D232" i="19"/>
  <c r="E231" i="19" s="1"/>
  <c r="C232" i="19"/>
  <c r="B232" i="19"/>
  <c r="C205" i="19"/>
  <c r="B205" i="19"/>
  <c r="D204" i="19"/>
  <c r="D203" i="19"/>
  <c r="D205" i="19" s="1"/>
  <c r="C196" i="19"/>
  <c r="B196" i="19"/>
  <c r="D193" i="19"/>
  <c r="D192" i="19"/>
  <c r="D190" i="19"/>
  <c r="D189" i="19"/>
  <c r="D188" i="19"/>
  <c r="D187" i="19"/>
  <c r="D186" i="19"/>
  <c r="D185" i="19"/>
  <c r="D184" i="19"/>
  <c r="D183" i="19"/>
  <c r="C164" i="19"/>
  <c r="B164" i="19"/>
  <c r="D163" i="19"/>
  <c r="D162" i="19"/>
  <c r="D161" i="19"/>
  <c r="D160" i="19"/>
  <c r="D159" i="19"/>
  <c r="D158" i="19"/>
  <c r="D157" i="19"/>
  <c r="D156" i="19"/>
  <c r="D164" i="19" s="1"/>
  <c r="C131" i="19"/>
  <c r="B131" i="19"/>
  <c r="D129" i="19"/>
  <c r="D128" i="19"/>
  <c r="D127" i="19"/>
  <c r="D126" i="19"/>
  <c r="D125" i="19"/>
  <c r="D123" i="19"/>
  <c r="D131" i="19" s="1"/>
  <c r="D98" i="19"/>
  <c r="E94" i="19" s="1"/>
  <c r="C98" i="19"/>
  <c r="B98" i="19"/>
  <c r="E96" i="19"/>
  <c r="E95" i="19"/>
  <c r="E92" i="19"/>
  <c r="N82" i="19"/>
  <c r="D65" i="19"/>
  <c r="E64" i="19" s="1"/>
  <c r="C65" i="19"/>
  <c r="B65" i="19"/>
  <c r="E62" i="19"/>
  <c r="D37" i="19"/>
  <c r="E34" i="19" s="1"/>
  <c r="C37" i="19"/>
  <c r="B37" i="19"/>
  <c r="D12" i="19"/>
  <c r="E9" i="19" s="1"/>
  <c r="C12" i="19"/>
  <c r="B12" i="19"/>
  <c r="E10" i="19" l="1"/>
  <c r="E35" i="19"/>
  <c r="E59" i="19"/>
  <c r="D196" i="19"/>
  <c r="E185" i="19" s="1"/>
  <c r="E230" i="19"/>
  <c r="E63" i="19"/>
  <c r="E61" i="19"/>
  <c r="E127" i="19"/>
  <c r="E193" i="19"/>
  <c r="E289" i="19"/>
  <c r="E163" i="19"/>
  <c r="E161" i="19"/>
  <c r="E159" i="19"/>
  <c r="E157" i="19"/>
  <c r="E285" i="19"/>
  <c r="E124" i="19"/>
  <c r="E130" i="19"/>
  <c r="E123" i="19"/>
  <c r="E128" i="19"/>
  <c r="E160" i="19"/>
  <c r="E291" i="19"/>
  <c r="E288" i="19"/>
  <c r="E287" i="19"/>
  <c r="E290" i="19"/>
  <c r="E125" i="19"/>
  <c r="E129" i="19"/>
  <c r="E126" i="19"/>
  <c r="E158" i="19"/>
  <c r="E162" i="19"/>
  <c r="E195" i="19"/>
  <c r="E194" i="19"/>
  <c r="E191" i="19"/>
  <c r="E190" i="19"/>
  <c r="E188" i="19"/>
  <c r="E186" i="19"/>
  <c r="E184" i="19"/>
  <c r="E187" i="19"/>
  <c r="E192" i="19"/>
  <c r="E204" i="19"/>
  <c r="E202" i="19"/>
  <c r="E232" i="19"/>
  <c r="E286" i="19"/>
  <c r="E11" i="19"/>
  <c r="E12" i="19" s="1"/>
  <c r="E36" i="19"/>
  <c r="E284" i="19"/>
  <c r="E33" i="19"/>
  <c r="E37" i="19" s="1"/>
  <c r="E93" i="19"/>
  <c r="E97" i="19"/>
  <c r="E156" i="19"/>
  <c r="E183" i="19"/>
  <c r="E203" i="19"/>
  <c r="E60" i="19"/>
  <c r="E65" i="19" s="1"/>
  <c r="E253" i="19"/>
  <c r="E258" i="19" s="1"/>
  <c r="D232" i="7"/>
  <c r="B196" i="7"/>
  <c r="C196" i="7"/>
  <c r="E189" i="19" l="1"/>
  <c r="E98" i="19"/>
  <c r="E164" i="19"/>
  <c r="E131" i="19"/>
  <c r="E196" i="19"/>
  <c r="E205" i="19"/>
  <c r="E11" i="7"/>
  <c r="E10" i="7"/>
  <c r="E9" i="7"/>
  <c r="D159" i="7"/>
  <c r="D160" i="7"/>
  <c r="D123" i="7"/>
  <c r="D156" i="7"/>
  <c r="D284" i="7"/>
  <c r="D285" i="7"/>
  <c r="C131" i="7"/>
  <c r="D190" i="7"/>
  <c r="D192" i="7"/>
  <c r="D189" i="7"/>
  <c r="E12" i="7" l="1"/>
  <c r="D98" i="7"/>
  <c r="D286" i="7" l="1"/>
  <c r="D289" i="7"/>
  <c r="D290" i="7"/>
  <c r="B291" i="7"/>
  <c r="C291" i="7"/>
  <c r="B12" i="7"/>
  <c r="C12" i="7"/>
  <c r="B37" i="7"/>
  <c r="C37" i="7"/>
  <c r="B65" i="7"/>
  <c r="C65" i="7"/>
  <c r="B98" i="7"/>
  <c r="C98" i="7"/>
  <c r="E92" i="7"/>
  <c r="D125" i="7"/>
  <c r="D126" i="7"/>
  <c r="D127" i="7"/>
  <c r="D128" i="7"/>
  <c r="D129" i="7"/>
  <c r="B131" i="7"/>
  <c r="D157" i="7"/>
  <c r="D158" i="7"/>
  <c r="D161" i="7"/>
  <c r="D163" i="7"/>
  <c r="B164" i="7"/>
  <c r="C164" i="7"/>
  <c r="D183" i="7"/>
  <c r="D184" i="7"/>
  <c r="D185" i="7"/>
  <c r="D186" i="7"/>
  <c r="D187" i="7"/>
  <c r="D188" i="7"/>
  <c r="D193" i="7"/>
  <c r="D203" i="7"/>
  <c r="D204" i="7"/>
  <c r="B205" i="7"/>
  <c r="C205" i="7"/>
  <c r="B232" i="7"/>
  <c r="C232" i="7"/>
  <c r="B258" i="7"/>
  <c r="C258" i="7"/>
  <c r="D196" i="7" l="1"/>
  <c r="D131" i="7"/>
  <c r="E123" i="7" s="1"/>
  <c r="D291" i="7"/>
  <c r="E291" i="7" s="1"/>
  <c r="D205" i="7"/>
  <c r="E203" i="7" s="1"/>
  <c r="D37" i="7"/>
  <c r="E230" i="7"/>
  <c r="D65" i="7"/>
  <c r="E61" i="7" s="1"/>
  <c r="D258" i="7"/>
  <c r="E256" i="7" s="1"/>
  <c r="D164" i="7"/>
  <c r="E97" i="7"/>
  <c r="E95" i="7"/>
  <c r="E93" i="7"/>
  <c r="E96" i="7"/>
  <c r="E94" i="7"/>
  <c r="N82" i="7"/>
  <c r="E194" i="7" l="1"/>
  <c r="E195" i="7"/>
  <c r="E34" i="7"/>
  <c r="E33" i="7"/>
  <c r="E36" i="7"/>
  <c r="E35" i="7"/>
  <c r="E163" i="7"/>
  <c r="E160" i="7"/>
  <c r="E192" i="7"/>
  <c r="E190" i="7"/>
  <c r="E191" i="7"/>
  <c r="E186" i="7"/>
  <c r="E189" i="7"/>
  <c r="E187" i="7"/>
  <c r="E185" i="7"/>
  <c r="E204" i="7"/>
  <c r="E193" i="7"/>
  <c r="E188" i="7"/>
  <c r="E286" i="7"/>
  <c r="E290" i="7"/>
  <c r="E287" i="7"/>
  <c r="E284" i="7"/>
  <c r="E288" i="7"/>
  <c r="E285" i="7"/>
  <c r="E289" i="7"/>
  <c r="E257" i="7"/>
  <c r="E202" i="7"/>
  <c r="E184" i="7"/>
  <c r="E183" i="7"/>
  <c r="E129" i="7"/>
  <c r="E125" i="7"/>
  <c r="E127" i="7"/>
  <c r="E156" i="7"/>
  <c r="E158" i="7"/>
  <c r="E162" i="7"/>
  <c r="E161" i="7"/>
  <c r="E231" i="7"/>
  <c r="E232" i="7" s="1"/>
  <c r="E157" i="7"/>
  <c r="E159" i="7"/>
  <c r="E64" i="7"/>
  <c r="E63" i="7"/>
  <c r="E253" i="7"/>
  <c r="E60" i="7"/>
  <c r="E254" i="7"/>
  <c r="E130" i="7"/>
  <c r="E124" i="7"/>
  <c r="E126" i="7"/>
  <c r="E128" i="7"/>
  <c r="E59" i="7"/>
  <c r="E255" i="7"/>
  <c r="E62" i="7"/>
  <c r="E98" i="7"/>
  <c r="C248" i="16"/>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35" i="15"/>
  <c r="D234" i="15"/>
  <c r="D227" i="15"/>
  <c r="D226" i="15"/>
  <c r="D225" i="15"/>
  <c r="D224" i="15"/>
  <c r="D223" i="15"/>
  <c r="C217" i="15"/>
  <c r="B217" i="15"/>
  <c r="D216" i="15"/>
  <c r="D228" i="15" s="1"/>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E196" i="7" l="1"/>
  <c r="E258" i="7"/>
  <c r="E223" i="15"/>
  <c r="E227" i="15"/>
  <c r="D15" i="16"/>
  <c r="E11" i="16" s="1"/>
  <c r="E205" i="7"/>
  <c r="E65" i="7"/>
  <c r="E37" i="7"/>
  <c r="E164" i="7"/>
  <c r="E131" i="7"/>
  <c r="D179" i="16"/>
  <c r="E171" i="16" s="1"/>
  <c r="D153" i="16"/>
  <c r="E152" i="16" s="1"/>
  <c r="E225" i="15"/>
  <c r="D139" i="16"/>
  <c r="E135" i="16" s="1"/>
  <c r="D194" i="16"/>
  <c r="E186" i="16" s="1"/>
  <c r="D48" i="15"/>
  <c r="D151" i="15"/>
  <c r="E144" i="15" s="1"/>
  <c r="D192" i="15"/>
  <c r="E183" i="15" s="1"/>
  <c r="E191" i="15"/>
  <c r="D77" i="15"/>
  <c r="E75" i="15" s="1"/>
  <c r="D15" i="15"/>
  <c r="E12" i="15" s="1"/>
  <c r="D65" i="15"/>
  <c r="E61" i="15" s="1"/>
  <c r="D90" i="15"/>
  <c r="E82" i="15" s="1"/>
  <c r="D138" i="15"/>
  <c r="E137" i="15" s="1"/>
  <c r="D177" i="15"/>
  <c r="E176" i="15" s="1"/>
  <c r="E185" i="15"/>
  <c r="E189" i="15"/>
  <c r="E136" i="16"/>
  <c r="E169" i="16"/>
  <c r="E129" i="16"/>
  <c r="E137" i="16"/>
  <c r="E134" i="16"/>
  <c r="E138" i="16"/>
  <c r="E146" i="16"/>
  <c r="E193" i="16"/>
  <c r="D32" i="16"/>
  <c r="E23" i="16" s="1"/>
  <c r="D48" i="16"/>
  <c r="D65" i="16"/>
  <c r="E61" i="16" s="1"/>
  <c r="E128" i="16"/>
  <c r="D77" i="16"/>
  <c r="E74" i="16" s="1"/>
  <c r="D90" i="16"/>
  <c r="E85" i="16" s="1"/>
  <c r="D108" i="16"/>
  <c r="E106" i="16" s="1"/>
  <c r="D122" i="16"/>
  <c r="E119" i="16" s="1"/>
  <c r="D162" i="16"/>
  <c r="E161" i="16" s="1"/>
  <c r="D214" i="16"/>
  <c r="E212" i="16" s="1"/>
  <c r="D224" i="16"/>
  <c r="E223" i="16" s="1"/>
  <c r="D235" i="16"/>
  <c r="E232" i="16" s="1"/>
  <c r="D248" i="16"/>
  <c r="E243" i="16" s="1"/>
  <c r="E226" i="15"/>
  <c r="E64" i="15"/>
  <c r="E62" i="15"/>
  <c r="E58" i="15"/>
  <c r="E56" i="15"/>
  <c r="E54" i="15"/>
  <c r="E55" i="15"/>
  <c r="E59" i="15"/>
  <c r="E190" i="15"/>
  <c r="E188" i="15"/>
  <c r="E186" i="15"/>
  <c r="E184" i="15"/>
  <c r="E182" i="15"/>
  <c r="E224" i="15"/>
  <c r="E53" i="15"/>
  <c r="D32" i="15"/>
  <c r="E24" i="15" s="1"/>
  <c r="D108" i="15"/>
  <c r="E98" i="15" s="1"/>
  <c r="D122" i="15"/>
  <c r="E119" i="15" s="1"/>
  <c r="D160" i="15"/>
  <c r="E158" i="15" s="1"/>
  <c r="D207" i="15"/>
  <c r="E199" i="15" s="1"/>
  <c r="D217" i="15"/>
  <c r="E216" i="15" s="1"/>
  <c r="D241" i="15"/>
  <c r="E87" i="15" l="1"/>
  <c r="E174" i="16"/>
  <c r="E177" i="16"/>
  <c r="E175" i="16"/>
  <c r="E127" i="15"/>
  <c r="E89" i="15"/>
  <c r="E88" i="15"/>
  <c r="E172" i="16"/>
  <c r="E178" i="16"/>
  <c r="E170" i="16"/>
  <c r="E188" i="16"/>
  <c r="E176" i="16"/>
  <c r="E173" i="16"/>
  <c r="E149" i="16"/>
  <c r="E128" i="15"/>
  <c r="E9" i="16"/>
  <c r="E13" i="16"/>
  <c r="E14" i="16"/>
  <c r="E12" i="16"/>
  <c r="E136" i="15"/>
  <c r="E85" i="15"/>
  <c r="E76" i="15"/>
  <c r="E190" i="16"/>
  <c r="E72" i="15"/>
  <c r="E132" i="15"/>
  <c r="E63" i="15"/>
  <c r="E57" i="15"/>
  <c r="E60" i="15"/>
  <c r="E131" i="15"/>
  <c r="E168" i="16"/>
  <c r="E132" i="16"/>
  <c r="E185" i="16"/>
  <c r="E150" i="16"/>
  <c r="E130" i="16"/>
  <c r="E192" i="16"/>
  <c r="E133" i="16"/>
  <c r="E10" i="16"/>
  <c r="E131" i="16"/>
  <c r="E84" i="15"/>
  <c r="E135" i="15"/>
  <c r="E145" i="16"/>
  <c r="E189" i="16"/>
  <c r="E30" i="15"/>
  <c r="E104" i="15"/>
  <c r="E59" i="16"/>
  <c r="E103" i="16"/>
  <c r="E206" i="16"/>
  <c r="E96" i="16"/>
  <c r="E130" i="15"/>
  <c r="E55" i="16"/>
  <c r="E207" i="16"/>
  <c r="E209" i="16"/>
  <c r="E198" i="15"/>
  <c r="E204" i="15"/>
  <c r="E53" i="16"/>
  <c r="E82" i="16"/>
  <c r="E97" i="16"/>
  <c r="E71" i="15"/>
  <c r="E147" i="16"/>
  <c r="E89" i="16"/>
  <c r="E114" i="15"/>
  <c r="E116" i="16"/>
  <c r="E241" i="16"/>
  <c r="E208" i="16"/>
  <c r="E84" i="16"/>
  <c r="E145" i="15"/>
  <c r="E205" i="15"/>
  <c r="E57" i="16"/>
  <c r="E205" i="16"/>
  <c r="E83" i="16"/>
  <c r="E134" i="15"/>
  <c r="E187" i="15"/>
  <c r="E192" i="15" s="1"/>
  <c r="E191" i="16"/>
  <c r="E151" i="16"/>
  <c r="E87" i="16"/>
  <c r="E107" i="15"/>
  <c r="E174" i="15"/>
  <c r="E247" i="16"/>
  <c r="E118" i="16"/>
  <c r="E184" i="16"/>
  <c r="E148" i="16"/>
  <c r="E187" i="16"/>
  <c r="E102" i="15"/>
  <c r="E143" i="15"/>
  <c r="E100" i="15"/>
  <c r="E171" i="15"/>
  <c r="E203" i="15"/>
  <c r="E98" i="16"/>
  <c r="E133" i="15"/>
  <c r="E96" i="15"/>
  <c r="E88" i="16"/>
  <c r="E86" i="16"/>
  <c r="E101" i="16"/>
  <c r="E129" i="15"/>
  <c r="E170" i="15"/>
  <c r="E148" i="15"/>
  <c r="E147" i="15"/>
  <c r="E117" i="15"/>
  <c r="E23" i="15"/>
  <c r="E10" i="15"/>
  <c r="E167" i="15"/>
  <c r="E175" i="15"/>
  <c r="E86" i="15"/>
  <c r="E166" i="15"/>
  <c r="E83" i="15"/>
  <c r="E206" i="15"/>
  <c r="E105" i="15"/>
  <c r="E11" i="15"/>
  <c r="E73" i="15"/>
  <c r="E115" i="15"/>
  <c r="E201" i="15"/>
  <c r="E169" i="15"/>
  <c r="E103" i="15"/>
  <c r="E13" i="15"/>
  <c r="E200" i="15"/>
  <c r="E149" i="15"/>
  <c r="E172" i="15"/>
  <c r="E168" i="15"/>
  <c r="E9" i="15"/>
  <c r="E14" i="15"/>
  <c r="E173" i="15"/>
  <c r="E150" i="15"/>
  <c r="E74" i="15"/>
  <c r="E146" i="15"/>
  <c r="E71" i="16"/>
  <c r="E28" i="16"/>
  <c r="E47" i="16"/>
  <c r="E45" i="16"/>
  <c r="E43" i="16"/>
  <c r="E41" i="16"/>
  <c r="E39" i="16"/>
  <c r="E25" i="16"/>
  <c r="E27" i="16"/>
  <c r="E29" i="16"/>
  <c r="E31" i="16"/>
  <c r="E72" i="16"/>
  <c r="E159" i="16"/>
  <c r="E21" i="16"/>
  <c r="E114" i="16"/>
  <c r="E24" i="16"/>
  <c r="E231" i="16"/>
  <c r="E121" i="16"/>
  <c r="E234" i="16"/>
  <c r="E115" i="16"/>
  <c r="E42" i="16"/>
  <c r="E44" i="16"/>
  <c r="E222" i="16"/>
  <c r="E224" i="16" s="1"/>
  <c r="E46" i="16"/>
  <c r="E117" i="16"/>
  <c r="E230" i="16"/>
  <c r="E73" i="16"/>
  <c r="E248" i="16"/>
  <c r="E246" i="16"/>
  <c r="E244" i="16"/>
  <c r="E242" i="16"/>
  <c r="E64" i="16"/>
  <c r="E62" i="16"/>
  <c r="E60" i="16"/>
  <c r="E58" i="16"/>
  <c r="E56" i="16"/>
  <c r="E54" i="16"/>
  <c r="E63" i="16"/>
  <c r="E40" i="16"/>
  <c r="E100" i="16"/>
  <c r="E107" i="16"/>
  <c r="E38" i="16"/>
  <c r="E26" i="16"/>
  <c r="E211" i="16"/>
  <c r="E99" i="16"/>
  <c r="E210" i="16"/>
  <c r="E102" i="16"/>
  <c r="E75" i="16"/>
  <c r="E245" i="16"/>
  <c r="E213" i="16"/>
  <c r="E105" i="16"/>
  <c r="E104" i="16"/>
  <c r="E22" i="16"/>
  <c r="E76" i="16"/>
  <c r="E160" i="16"/>
  <c r="E179" i="16"/>
  <c r="E30" i="16"/>
  <c r="E120" i="16"/>
  <c r="E233" i="16"/>
  <c r="E241" i="15"/>
  <c r="E239" i="15"/>
  <c r="E237" i="15"/>
  <c r="E235" i="15"/>
  <c r="E234" i="15"/>
  <c r="E118" i="15"/>
  <c r="E240" i="15"/>
  <c r="E159" i="15"/>
  <c r="E101" i="15"/>
  <c r="E44" i="15"/>
  <c r="E99" i="15"/>
  <c r="E21" i="15"/>
  <c r="E22" i="15"/>
  <c r="E106" i="15"/>
  <c r="E236" i="15"/>
  <c r="E38" i="15"/>
  <c r="E238" i="15"/>
  <c r="E202" i="15"/>
  <c r="E121" i="15"/>
  <c r="E97" i="15"/>
  <c r="E40" i="15"/>
  <c r="E116" i="15"/>
  <c r="E157" i="15"/>
  <c r="E215" i="15"/>
  <c r="E217" i="15" s="1"/>
  <c r="E120" i="15"/>
  <c r="E46" i="15"/>
  <c r="E47" i="15"/>
  <c r="E39" i="15"/>
  <c r="E28" i="15"/>
  <c r="E41" i="15"/>
  <c r="E25" i="15"/>
  <c r="E45" i="15"/>
  <c r="E27" i="15"/>
  <c r="E29" i="15"/>
  <c r="E43" i="15"/>
  <c r="E31" i="15"/>
  <c r="E42" i="15"/>
  <c r="E26" i="15"/>
  <c r="B48" i="13"/>
  <c r="C32" i="12"/>
  <c r="D61" i="8"/>
  <c r="E139" i="16" l="1"/>
  <c r="E15" i="16"/>
  <c r="E90" i="16"/>
  <c r="E138" i="15"/>
  <c r="E214" i="16"/>
  <c r="E65" i="15"/>
  <c r="E194" i="16"/>
  <c r="E77" i="15"/>
  <c r="E65" i="16"/>
  <c r="E153" i="16"/>
  <c r="E108" i="16"/>
  <c r="E177" i="15"/>
  <c r="E160" i="15"/>
  <c r="E122" i="16"/>
  <c r="E15" i="15"/>
  <c r="E151" i="15"/>
  <c r="E122" i="15"/>
  <c r="E207" i="15"/>
  <c r="E108" i="15"/>
  <c r="E90" i="15"/>
  <c r="E32" i="16"/>
  <c r="E162" i="16"/>
  <c r="E77" i="16"/>
  <c r="E48" i="16"/>
  <c r="E48" i="15"/>
  <c r="E32" i="15"/>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33" i="17"/>
  <c r="D232" i="17"/>
  <c r="D231" i="17"/>
  <c r="D230" i="17"/>
  <c r="C224" i="17"/>
  <c r="B224" i="17"/>
  <c r="D223" i="17"/>
  <c r="D235" i="17" s="1"/>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E234" i="17" l="1"/>
  <c r="D179" i="17"/>
  <c r="E230" i="17"/>
  <c r="D153" i="18"/>
  <c r="E152" i="18" s="1"/>
  <c r="D214" i="18"/>
  <c r="E206" i="18" s="1"/>
  <c r="D139" i="17"/>
  <c r="D194" i="18"/>
  <c r="E185" i="18" s="1"/>
  <c r="D177" i="10"/>
  <c r="E174" i="10" s="1"/>
  <c r="D48" i="9"/>
  <c r="D160" i="9"/>
  <c r="E158" i="9" s="1"/>
  <c r="E228" i="10"/>
  <c r="D153" i="17"/>
  <c r="E151" i="17" s="1"/>
  <c r="D194" i="17"/>
  <c r="E191" i="17" s="1"/>
  <c r="D214" i="17"/>
  <c r="D15" i="18"/>
  <c r="E10" i="18" s="1"/>
  <c r="D162" i="18"/>
  <c r="E161" i="18" s="1"/>
  <c r="D15" i="17"/>
  <c r="E14" i="17" s="1"/>
  <c r="D139" i="18"/>
  <c r="E130" i="18" s="1"/>
  <c r="D179" i="18"/>
  <c r="E174" i="18" s="1"/>
  <c r="E208" i="17"/>
  <c r="E212" i="17"/>
  <c r="D48" i="14"/>
  <c r="D32" i="14"/>
  <c r="E46" i="14" s="1"/>
  <c r="D15" i="14"/>
  <c r="E11" i="14" s="1"/>
  <c r="D246" i="13"/>
  <c r="E241" i="13" s="1"/>
  <c r="E228" i="11"/>
  <c r="E232" i="11"/>
  <c r="E231" i="11"/>
  <c r="E232" i="10"/>
  <c r="E228" i="9"/>
  <c r="E232" i="9"/>
  <c r="E231" i="9"/>
  <c r="D194" i="14"/>
  <c r="E190" i="14" s="1"/>
  <c r="D179" i="14"/>
  <c r="E169" i="14" s="1"/>
  <c r="D153" i="14"/>
  <c r="E151" i="14" s="1"/>
  <c r="D139" i="14"/>
  <c r="E129" i="14" s="1"/>
  <c r="D122" i="14"/>
  <c r="E119" i="14" s="1"/>
  <c r="D108" i="14"/>
  <c r="E97" i="14" s="1"/>
  <c r="D90" i="14"/>
  <c r="E88" i="14" s="1"/>
  <c r="D77" i="14"/>
  <c r="E73" i="14" s="1"/>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D138" i="12"/>
  <c r="E133" i="12" s="1"/>
  <c r="D212" i="11"/>
  <c r="E206" i="11" s="1"/>
  <c r="D192" i="11"/>
  <c r="E185" i="11" s="1"/>
  <c r="D177" i="11"/>
  <c r="E173" i="11" s="1"/>
  <c r="D160" i="11"/>
  <c r="E158" i="11" s="1"/>
  <c r="D151" i="11"/>
  <c r="E146" i="11" s="1"/>
  <c r="D138" i="11"/>
  <c r="E130" i="11" s="1"/>
  <c r="D212" i="10"/>
  <c r="E206" i="10" s="1"/>
  <c r="D192" i="10"/>
  <c r="E185" i="10" s="1"/>
  <c r="D160" i="10"/>
  <c r="E158" i="10" s="1"/>
  <c r="D151" i="10"/>
  <c r="E146" i="10" s="1"/>
  <c r="D138" i="10"/>
  <c r="E133" i="10" s="1"/>
  <c r="D122" i="10"/>
  <c r="E116" i="10" s="1"/>
  <c r="D108" i="10"/>
  <c r="E107" i="10" s="1"/>
  <c r="D90" i="10"/>
  <c r="E84" i="10" s="1"/>
  <c r="D77" i="10"/>
  <c r="E73" i="10" s="1"/>
  <c r="D65" i="13"/>
  <c r="E62" i="13" s="1"/>
  <c r="D192" i="9"/>
  <c r="E185" i="9" s="1"/>
  <c r="D177" i="9"/>
  <c r="E175" i="9" s="1"/>
  <c r="D151" i="9"/>
  <c r="E146" i="9" s="1"/>
  <c r="D138" i="9"/>
  <c r="E135" i="9" s="1"/>
  <c r="D15" i="13"/>
  <c r="E12" i="13" s="1"/>
  <c r="D48" i="13"/>
  <c r="D15" i="12"/>
  <c r="E13" i="12" s="1"/>
  <c r="D15" i="11"/>
  <c r="E14" i="11" s="1"/>
  <c r="D15" i="10"/>
  <c r="E10" i="10" s="1"/>
  <c r="E228" i="8"/>
  <c r="E232" i="8"/>
  <c r="D212" i="8"/>
  <c r="E210" i="8" s="1"/>
  <c r="D192" i="8"/>
  <c r="E185" i="8" s="1"/>
  <c r="D177" i="8"/>
  <c r="E171" i="8" s="1"/>
  <c r="D160" i="8"/>
  <c r="E158" i="8" s="1"/>
  <c r="D151" i="8"/>
  <c r="E146" i="8" s="1"/>
  <c r="D139" i="8"/>
  <c r="E133" i="8" s="1"/>
  <c r="D122" i="8"/>
  <c r="E116" i="8" s="1"/>
  <c r="D108" i="8"/>
  <c r="E106" i="8" s="1"/>
  <c r="D90" i="8"/>
  <c r="E84" i="8" s="1"/>
  <c r="D77" i="8"/>
  <c r="E73" i="8" s="1"/>
  <c r="D32" i="8"/>
  <c r="E40" i="8" s="1"/>
  <c r="D15" i="8"/>
  <c r="E11" i="8" s="1"/>
  <c r="E138" i="18"/>
  <c r="E210" i="18"/>
  <c r="E232" i="18"/>
  <c r="E131" i="18"/>
  <c r="E132" i="18"/>
  <c r="E208" i="18"/>
  <c r="E230" i="18"/>
  <c r="E234" i="18"/>
  <c r="E11" i="18"/>
  <c r="E129" i="18"/>
  <c r="E184" i="18"/>
  <c r="E194" i="18" s="1"/>
  <c r="E211" i="18"/>
  <c r="E207" i="18"/>
  <c r="E233" i="18"/>
  <c r="E231" i="18"/>
  <c r="D32" i="18"/>
  <c r="E26" i="18" s="1"/>
  <c r="D48" i="18"/>
  <c r="D65" i="18"/>
  <c r="E61" i="18" s="1"/>
  <c r="E128" i="18"/>
  <c r="E139" i="18" s="1"/>
  <c r="D77" i="18"/>
  <c r="E71" i="18" s="1"/>
  <c r="E77" i="18" s="1"/>
  <c r="D90" i="18"/>
  <c r="E83" i="18" s="1"/>
  <c r="D108" i="18"/>
  <c r="E106" i="18" s="1"/>
  <c r="D122" i="18"/>
  <c r="E114" i="18" s="1"/>
  <c r="E122" i="18" s="1"/>
  <c r="D224" i="18"/>
  <c r="E223" i="18" s="1"/>
  <c r="D248" i="18"/>
  <c r="E241" i="18" s="1"/>
  <c r="E12" i="17"/>
  <c r="E130" i="17"/>
  <c r="E134" i="17"/>
  <c r="E138" i="17"/>
  <c r="E170" i="17"/>
  <c r="E174" i="17"/>
  <c r="E178" i="17"/>
  <c r="E189" i="17"/>
  <c r="E206" i="17"/>
  <c r="E210" i="17"/>
  <c r="E232" i="17"/>
  <c r="E131" i="17"/>
  <c r="E135" i="17"/>
  <c r="E132" i="17"/>
  <c r="E136" i="17"/>
  <c r="E177" i="17"/>
  <c r="E175" i="17"/>
  <c r="E173" i="17"/>
  <c r="E171" i="17"/>
  <c r="E172" i="17"/>
  <c r="E176" i="17"/>
  <c r="E11" i="17"/>
  <c r="E129" i="17"/>
  <c r="E133" i="17"/>
  <c r="E137" i="17"/>
  <c r="E169" i="17"/>
  <c r="E190" i="17"/>
  <c r="E186" i="17"/>
  <c r="E213" i="17"/>
  <c r="E211" i="17"/>
  <c r="E209" i="17"/>
  <c r="E207" i="17"/>
  <c r="E205" i="17"/>
  <c r="E214" i="17" s="1"/>
  <c r="E233" i="17"/>
  <c r="E231" i="17"/>
  <c r="D32" i="17"/>
  <c r="E46" i="17" s="1"/>
  <c r="D48" i="17"/>
  <c r="D65" i="17"/>
  <c r="E63" i="17" s="1"/>
  <c r="E128" i="17"/>
  <c r="E139" i="17" s="1"/>
  <c r="E168" i="17"/>
  <c r="E179" i="17" s="1"/>
  <c r="D77" i="17"/>
  <c r="E71" i="17" s="1"/>
  <c r="E77" i="17" s="1"/>
  <c r="D90" i="17"/>
  <c r="E82" i="17" s="1"/>
  <c r="E90" i="17" s="1"/>
  <c r="D108" i="17"/>
  <c r="E106" i="17" s="1"/>
  <c r="D122" i="17"/>
  <c r="E114" i="17" s="1"/>
  <c r="E122" i="17" s="1"/>
  <c r="D162" i="17"/>
  <c r="E159" i="17" s="1"/>
  <c r="E162" i="17" s="1"/>
  <c r="D224" i="17"/>
  <c r="E223" i="17" s="1"/>
  <c r="E9" i="17"/>
  <c r="E15" i="17" s="1"/>
  <c r="D248" i="17"/>
  <c r="E243" i="17" s="1"/>
  <c r="E82" i="14"/>
  <c r="E115" i="14"/>
  <c r="E147" i="14"/>
  <c r="E71" i="14"/>
  <c r="E55" i="14"/>
  <c r="E98" i="14"/>
  <c r="E130" i="14"/>
  <c r="E176" i="14"/>
  <c r="E121" i="14"/>
  <c r="E152" i="14"/>
  <c r="E25" i="14"/>
  <c r="D162" i="14"/>
  <c r="E160" i="14" s="1"/>
  <c r="D214" i="14"/>
  <c r="E207" i="14" s="1"/>
  <c r="D224" i="14"/>
  <c r="E222" i="14" s="1"/>
  <c r="D235" i="14"/>
  <c r="E233" i="14" s="1"/>
  <c r="E29" i="14"/>
  <c r="D248" i="14"/>
  <c r="E248" i="14" s="1"/>
  <c r="E26" i="14"/>
  <c r="E44" i="14"/>
  <c r="E64" i="13"/>
  <c r="E98" i="13"/>
  <c r="E133" i="13"/>
  <c r="E55" i="13"/>
  <c r="E99" i="13"/>
  <c r="E134" i="13"/>
  <c r="E135" i="13"/>
  <c r="D32" i="13"/>
  <c r="E22" i="13" s="1"/>
  <c r="E144" i="13"/>
  <c r="D160" i="13"/>
  <c r="E159" i="13" s="1"/>
  <c r="D212" i="13"/>
  <c r="E204" i="13" s="1"/>
  <c r="D222" i="13"/>
  <c r="E220" i="13" s="1"/>
  <c r="D233" i="13"/>
  <c r="E229" i="13" s="1"/>
  <c r="E176" i="12"/>
  <c r="D32" i="12"/>
  <c r="E38" i="12" s="1"/>
  <c r="D48" i="12"/>
  <c r="D65" i="12"/>
  <c r="E55" i="12" s="1"/>
  <c r="D77" i="12"/>
  <c r="E72" i="12" s="1"/>
  <c r="D90" i="12"/>
  <c r="E88" i="12" s="1"/>
  <c r="D108" i="12"/>
  <c r="E98" i="12" s="1"/>
  <c r="D122" i="12"/>
  <c r="E114" i="12" s="1"/>
  <c r="D160" i="12"/>
  <c r="E158" i="12" s="1"/>
  <c r="D212" i="12"/>
  <c r="E208" i="12" s="1"/>
  <c r="D222" i="12"/>
  <c r="E220" i="12" s="1"/>
  <c r="D233" i="12"/>
  <c r="E228" i="12" s="1"/>
  <c r="D246" i="12"/>
  <c r="E241" i="12" s="1"/>
  <c r="E182" i="11"/>
  <c r="E229" i="11"/>
  <c r="E129" i="11"/>
  <c r="E230" i="11"/>
  <c r="E135" i="11"/>
  <c r="D32" i="11"/>
  <c r="D48" i="11"/>
  <c r="D65" i="11"/>
  <c r="E55" i="11" s="1"/>
  <c r="E127" i="11"/>
  <c r="D77" i="11"/>
  <c r="E76" i="11" s="1"/>
  <c r="D90" i="11"/>
  <c r="E82" i="11" s="1"/>
  <c r="D108" i="11"/>
  <c r="E104" i="11" s="1"/>
  <c r="D122" i="11"/>
  <c r="E115" i="11" s="1"/>
  <c r="D222" i="11"/>
  <c r="E221" i="11" s="1"/>
  <c r="D245" i="11"/>
  <c r="E244" i="11" s="1"/>
  <c r="E101" i="10"/>
  <c r="E231" i="10"/>
  <c r="E229" i="10"/>
  <c r="E82" i="10"/>
  <c r="E86" i="10"/>
  <c r="E106" i="10"/>
  <c r="E230" i="10"/>
  <c r="E13" i="10"/>
  <c r="E89" i="10"/>
  <c r="E87" i="10"/>
  <c r="E83" i="10"/>
  <c r="D32" i="10"/>
  <c r="E40" i="10" s="1"/>
  <c r="D48" i="10"/>
  <c r="D65" i="10"/>
  <c r="D222" i="10"/>
  <c r="E221" i="10" s="1"/>
  <c r="E9" i="10"/>
  <c r="D246" i="10"/>
  <c r="E243" i="10" s="1"/>
  <c r="E136" i="9"/>
  <c r="E229" i="9"/>
  <c r="E230" i="9"/>
  <c r="E159" i="9"/>
  <c r="E157" i="9"/>
  <c r="D15" i="9"/>
  <c r="E12" i="9" s="1"/>
  <c r="D32" i="9"/>
  <c r="E42" i="9" s="1"/>
  <c r="D65" i="9"/>
  <c r="E53" i="9" s="1"/>
  <c r="D77" i="9"/>
  <c r="E75" i="9" s="1"/>
  <c r="D90" i="9"/>
  <c r="E89" i="9" s="1"/>
  <c r="D108" i="9"/>
  <c r="E100" i="9" s="1"/>
  <c r="D122" i="9"/>
  <c r="E121" i="9" s="1"/>
  <c r="D212" i="9"/>
  <c r="E206" i="9" s="1"/>
  <c r="D222" i="9"/>
  <c r="E221" i="9" s="1"/>
  <c r="D246" i="9"/>
  <c r="E239" i="9" s="1"/>
  <c r="E169" i="8"/>
  <c r="E138" i="8"/>
  <c r="E176" i="8"/>
  <c r="E188" i="8"/>
  <c r="E230" i="8"/>
  <c r="E231" i="8"/>
  <c r="E229" i="8"/>
  <c r="E47" i="8"/>
  <c r="E27" i="8"/>
  <c r="E21" i="8"/>
  <c r="E46" i="8"/>
  <c r="D48" i="8"/>
  <c r="D65" i="8"/>
  <c r="E55" i="8" s="1"/>
  <c r="E71" i="8"/>
  <c r="D222" i="8"/>
  <c r="E221" i="8" s="1"/>
  <c r="D245" i="8"/>
  <c r="E238" i="8" s="1"/>
  <c r="D222" i="3"/>
  <c r="D223" i="3"/>
  <c r="D235" i="3" s="1"/>
  <c r="B224" i="3"/>
  <c r="C224" i="3"/>
  <c r="C214" i="3"/>
  <c r="C139" i="3"/>
  <c r="D9" i="3"/>
  <c r="D10" i="3"/>
  <c r="D11" i="3"/>
  <c r="D12" i="3"/>
  <c r="D13" i="3"/>
  <c r="D14" i="3"/>
  <c r="E13" i="8" l="1"/>
  <c r="E187" i="8"/>
  <c r="E72" i="8"/>
  <c r="E135" i="8"/>
  <c r="E187" i="9"/>
  <c r="E186" i="9"/>
  <c r="E12" i="10"/>
  <c r="E143" i="12"/>
  <c r="E147" i="12"/>
  <c r="E148" i="12"/>
  <c r="E14" i="13"/>
  <c r="E148" i="13"/>
  <c r="E128" i="14"/>
  <c r="E132" i="14"/>
  <c r="E72" i="14"/>
  <c r="E184" i="17"/>
  <c r="E194" i="17" s="1"/>
  <c r="E188" i="17"/>
  <c r="E192" i="17"/>
  <c r="E13" i="17"/>
  <c r="E193" i="17"/>
  <c r="E185" i="17"/>
  <c r="E205" i="18"/>
  <c r="E214" i="18" s="1"/>
  <c r="E209" i="18"/>
  <c r="E213" i="18"/>
  <c r="E212" i="18"/>
  <c r="E12" i="18"/>
  <c r="E10" i="17"/>
  <c r="E31" i="8"/>
  <c r="E170" i="8"/>
  <c r="E167" i="8"/>
  <c r="E174" i="9"/>
  <c r="E85" i="10"/>
  <c r="E133" i="11"/>
  <c r="E136" i="11"/>
  <c r="E172" i="13"/>
  <c r="E157" i="10"/>
  <c r="E98" i="10"/>
  <c r="E169" i="13"/>
  <c r="E27" i="14"/>
  <c r="E148" i="14"/>
  <c r="E86" i="14"/>
  <c r="E190" i="8"/>
  <c r="E134" i="8"/>
  <c r="E74" i="8"/>
  <c r="E137" i="8"/>
  <c r="E183" i="9"/>
  <c r="E42" i="14"/>
  <c r="E39" i="14"/>
  <c r="E144" i="8"/>
  <c r="E204" i="8"/>
  <c r="E184" i="8"/>
  <c r="E130" i="8"/>
  <c r="E76" i="8"/>
  <c r="E136" i="8"/>
  <c r="E129" i="9"/>
  <c r="E159" i="10"/>
  <c r="E187" i="10"/>
  <c r="E11" i="10"/>
  <c r="E211" i="11"/>
  <c r="E173" i="12"/>
  <c r="E174" i="13"/>
  <c r="E9" i="13"/>
  <c r="E175" i="13"/>
  <c r="E40" i="14"/>
  <c r="E31" i="14"/>
  <c r="E150" i="14"/>
  <c r="E87" i="14"/>
  <c r="E186" i="18"/>
  <c r="E176" i="18"/>
  <c r="E13" i="18"/>
  <c r="E193" i="18"/>
  <c r="E149" i="12"/>
  <c r="E183" i="8"/>
  <c r="E182" i="8"/>
  <c r="E105" i="10"/>
  <c r="E174" i="12"/>
  <c r="E168" i="12"/>
  <c r="E149" i="14"/>
  <c r="E128" i="8"/>
  <c r="E132" i="8"/>
  <c r="E191" i="8"/>
  <c r="E186" i="8"/>
  <c r="E147" i="8"/>
  <c r="E83" i="8"/>
  <c r="E209" i="8"/>
  <c r="E129" i="8"/>
  <c r="E182" i="9"/>
  <c r="E117" i="10"/>
  <c r="E114" i="10"/>
  <c r="E97" i="10"/>
  <c r="E166" i="12"/>
  <c r="E167" i="12"/>
  <c r="E191" i="12"/>
  <c r="E175" i="12"/>
  <c r="E103" i="13"/>
  <c r="E176" i="13"/>
  <c r="E102" i="13"/>
  <c r="E11" i="13"/>
  <c r="E38" i="14"/>
  <c r="E145" i="14"/>
  <c r="E28" i="14"/>
  <c r="E146" i="14"/>
  <c r="E89" i="14"/>
  <c r="E192" i="18"/>
  <c r="E173" i="18"/>
  <c r="E170" i="18"/>
  <c r="E159" i="8"/>
  <c r="E174" i="11"/>
  <c r="E239" i="13"/>
  <c r="E131" i="13"/>
  <c r="E129" i="13"/>
  <c r="E192" i="14"/>
  <c r="E57" i="14"/>
  <c r="E186" i="14"/>
  <c r="E172" i="18"/>
  <c r="E175" i="18"/>
  <c r="E146" i="18"/>
  <c r="E148" i="18"/>
  <c r="E245" i="13"/>
  <c r="E128" i="13"/>
  <c r="E185" i="14"/>
  <c r="E63" i="14"/>
  <c r="E169" i="18"/>
  <c r="E177" i="18"/>
  <c r="E178" i="18"/>
  <c r="E148" i="17"/>
  <c r="E148" i="9"/>
  <c r="E136" i="10"/>
  <c r="E71" i="10"/>
  <c r="E169" i="10"/>
  <c r="E171" i="11"/>
  <c r="E99" i="8"/>
  <c r="E71" i="13"/>
  <c r="E62" i="14"/>
  <c r="E118" i="14"/>
  <c r="E149" i="17"/>
  <c r="E23" i="17"/>
  <c r="E168" i="18"/>
  <c r="E179" i="18" s="1"/>
  <c r="E171" i="18"/>
  <c r="E148" i="8"/>
  <c r="E86" i="8"/>
  <c r="E203" i="8"/>
  <c r="E211" i="8"/>
  <c r="E128" i="9"/>
  <c r="E182" i="10"/>
  <c r="E187" i="12"/>
  <c r="E183" i="13"/>
  <c r="E174" i="14"/>
  <c r="E145" i="18"/>
  <c r="E153" i="18" s="1"/>
  <c r="E96" i="8"/>
  <c r="E101" i="8"/>
  <c r="E143" i="8"/>
  <c r="E85" i="8"/>
  <c r="E205" i="8"/>
  <c r="E143" i="9"/>
  <c r="E144" i="9"/>
  <c r="E128" i="10"/>
  <c r="E176" i="10"/>
  <c r="E184" i="10"/>
  <c r="E9" i="11"/>
  <c r="E127" i="12"/>
  <c r="E190" i="12"/>
  <c r="E136" i="12"/>
  <c r="E183" i="12"/>
  <c r="E137" i="12"/>
  <c r="E240" i="13"/>
  <c r="E246" i="13"/>
  <c r="E136" i="13"/>
  <c r="E189" i="14"/>
  <c r="E168" i="14"/>
  <c r="E58" i="14"/>
  <c r="E59" i="14"/>
  <c r="E120" i="14"/>
  <c r="E145" i="17"/>
  <c r="E153" i="17" s="1"/>
  <c r="E150" i="17"/>
  <c r="E9" i="18"/>
  <c r="E15" i="18" s="1"/>
  <c r="E188" i="18"/>
  <c r="E137" i="18"/>
  <c r="E191" i="18"/>
  <c r="E147" i="18"/>
  <c r="E189" i="18"/>
  <c r="E134" i="18"/>
  <c r="E147" i="17"/>
  <c r="E149" i="8"/>
  <c r="E87" i="8"/>
  <c r="E121" i="10"/>
  <c r="E183" i="10"/>
  <c r="E131" i="12"/>
  <c r="E63" i="13"/>
  <c r="E175" i="14"/>
  <c r="E149" i="18"/>
  <c r="E151" i="18"/>
  <c r="E82" i="8"/>
  <c r="E14" i="8"/>
  <c r="E103" i="8"/>
  <c r="E208" i="8"/>
  <c r="E145" i="8"/>
  <c r="E89" i="8"/>
  <c r="E207" i="8"/>
  <c r="E133" i="9"/>
  <c r="E147" i="9"/>
  <c r="E131" i="9"/>
  <c r="E134" i="10"/>
  <c r="E115" i="10"/>
  <c r="E129" i="10"/>
  <c r="E190" i="10"/>
  <c r="E182" i="12"/>
  <c r="E186" i="12"/>
  <c r="E128" i="12"/>
  <c r="E130" i="12"/>
  <c r="E129" i="12"/>
  <c r="E114" i="13"/>
  <c r="E242" i="13"/>
  <c r="E53" i="13"/>
  <c r="E244" i="13"/>
  <c r="E137" i="13"/>
  <c r="E132" i="13"/>
  <c r="E54" i="14"/>
  <c r="E193" i="14"/>
  <c r="E170" i="14"/>
  <c r="E178" i="14"/>
  <c r="E100" i="14"/>
  <c r="E53" i="14"/>
  <c r="E61" i="14"/>
  <c r="E146" i="17"/>
  <c r="E190" i="18"/>
  <c r="E133" i="18"/>
  <c r="E187" i="18"/>
  <c r="E136" i="18"/>
  <c r="E135" i="18"/>
  <c r="E150" i="18"/>
  <c r="E152" i="17"/>
  <c r="E30" i="17"/>
  <c r="E21" i="17"/>
  <c r="E32" i="17" s="1"/>
  <c r="E121" i="17"/>
  <c r="E115" i="17"/>
  <c r="E119" i="8"/>
  <c r="E168" i="9"/>
  <c r="E170" i="10"/>
  <c r="E167" i="10"/>
  <c r="E82" i="13"/>
  <c r="E75" i="14"/>
  <c r="E76" i="14"/>
  <c r="E40" i="17"/>
  <c r="E119" i="17"/>
  <c r="E170" i="9"/>
  <c r="E172" i="10"/>
  <c r="E149" i="10"/>
  <c r="E171" i="10"/>
  <c r="E184" i="11"/>
  <c r="E74" i="14"/>
  <c r="E13" i="14"/>
  <c r="E42" i="17"/>
  <c r="E167" i="9"/>
  <c r="E168" i="10"/>
  <c r="E173" i="10"/>
  <c r="E187" i="11"/>
  <c r="E190" i="11"/>
  <c r="E12" i="14"/>
  <c r="E116" i="17"/>
  <c r="E38" i="17"/>
  <c r="E48" i="17" s="1"/>
  <c r="E160" i="18"/>
  <c r="E166" i="9"/>
  <c r="E169" i="9"/>
  <c r="E166" i="10"/>
  <c r="E144" i="10"/>
  <c r="E175" i="10"/>
  <c r="E183" i="11"/>
  <c r="E10" i="14"/>
  <c r="E118" i="17"/>
  <c r="E101" i="18"/>
  <c r="E176" i="9"/>
  <c r="E171" i="9"/>
  <c r="E86" i="13"/>
  <c r="E9" i="14"/>
  <c r="E14" i="14"/>
  <c r="E22" i="17"/>
  <c r="E24" i="17"/>
  <c r="E96" i="18"/>
  <c r="E108" i="18" s="1"/>
  <c r="E172" i="9"/>
  <c r="E173" i="9"/>
  <c r="E159" i="18"/>
  <c r="E162" i="18" s="1"/>
  <c r="E187" i="17"/>
  <c r="E104" i="13"/>
  <c r="E54" i="13"/>
  <c r="E59" i="13"/>
  <c r="E168" i="13"/>
  <c r="E171" i="13"/>
  <c r="E127" i="13"/>
  <c r="E243" i="13"/>
  <c r="E170" i="13"/>
  <c r="E100" i="13"/>
  <c r="E58" i="13"/>
  <c r="E61" i="13"/>
  <c r="E191" i="13"/>
  <c r="E106" i="13"/>
  <c r="E75" i="13"/>
  <c r="E167" i="13"/>
  <c r="E101" i="13"/>
  <c r="E60" i="13"/>
  <c r="E166" i="13"/>
  <c r="E96" i="13"/>
  <c r="E10" i="13"/>
  <c r="E105" i="13"/>
  <c r="E107" i="13"/>
  <c r="E56" i="13"/>
  <c r="E57" i="13"/>
  <c r="E13" i="13"/>
  <c r="E187" i="13"/>
  <c r="E118" i="13"/>
  <c r="E9" i="12"/>
  <c r="E171" i="12"/>
  <c r="E14" i="12"/>
  <c r="E172" i="12"/>
  <c r="E170" i="12"/>
  <c r="E11" i="12"/>
  <c r="E12" i="12"/>
  <c r="E10" i="12"/>
  <c r="E144" i="12"/>
  <c r="E185" i="12"/>
  <c r="E168" i="11"/>
  <c r="E186" i="11"/>
  <c r="E132" i="11"/>
  <c r="E175" i="11"/>
  <c r="E166" i="11"/>
  <c r="E191" i="11"/>
  <c r="E137" i="11"/>
  <c r="E188" i="11"/>
  <c r="E128" i="11"/>
  <c r="E204" i="11"/>
  <c r="E143" i="11"/>
  <c r="E203" i="11"/>
  <c r="E10" i="11"/>
  <c r="E148" i="11"/>
  <c r="E205" i="11"/>
  <c r="E144" i="11"/>
  <c r="E12" i="11"/>
  <c r="E207" i="11"/>
  <c r="E147" i="11"/>
  <c r="E11" i="11"/>
  <c r="E157" i="11"/>
  <c r="E208" i="11"/>
  <c r="E209" i="11"/>
  <c r="E159" i="11"/>
  <c r="E13" i="11"/>
  <c r="E176" i="11"/>
  <c r="E167" i="11"/>
  <c r="E131" i="11"/>
  <c r="E188" i="10"/>
  <c r="E135" i="10"/>
  <c r="E119" i="10"/>
  <c r="E191" i="10"/>
  <c r="E118" i="10"/>
  <c r="E186" i="10"/>
  <c r="E130" i="10"/>
  <c r="E245" i="10"/>
  <c r="E74" i="10"/>
  <c r="E208" i="10"/>
  <c r="E137" i="10"/>
  <c r="E239" i="10"/>
  <c r="E131" i="10"/>
  <c r="E127" i="10"/>
  <c r="E132" i="10"/>
  <c r="E76" i="10"/>
  <c r="E75" i="10"/>
  <c r="E72" i="10"/>
  <c r="E205" i="10"/>
  <c r="E127" i="9"/>
  <c r="E191" i="9"/>
  <c r="E137" i="9"/>
  <c r="E190" i="9"/>
  <c r="E132" i="9"/>
  <c r="E42" i="8"/>
  <c r="E25" i="8"/>
  <c r="E23" i="8"/>
  <c r="E168" i="8"/>
  <c r="E75" i="8"/>
  <c r="E173" i="8"/>
  <c r="E131" i="8"/>
  <c r="E139" i="8" s="1"/>
  <c r="E166" i="8"/>
  <c r="E26" i="8"/>
  <c r="E28" i="8"/>
  <c r="E115" i="8"/>
  <c r="E174" i="8"/>
  <c r="E175" i="8"/>
  <c r="E102" i="8"/>
  <c r="E157" i="8"/>
  <c r="E160" i="8" s="1"/>
  <c r="E12" i="8"/>
  <c r="E105" i="8"/>
  <c r="E9" i="8"/>
  <c r="E98" i="8"/>
  <c r="E10" i="8"/>
  <c r="E97" i="8"/>
  <c r="E104" i="8"/>
  <c r="E100" i="8"/>
  <c r="E38" i="8"/>
  <c r="E29" i="8"/>
  <c r="E45" i="8"/>
  <c r="E107" i="8"/>
  <c r="E172" i="8"/>
  <c r="E30" i="8"/>
  <c r="E241" i="10"/>
  <c r="E117" i="17"/>
  <c r="E120" i="17"/>
  <c r="E245" i="18"/>
  <c r="E44" i="18"/>
  <c r="E222" i="18"/>
  <c r="E224" i="18" s="1"/>
  <c r="E73" i="18"/>
  <c r="E107" i="18"/>
  <c r="E241" i="17"/>
  <c r="E30" i="18"/>
  <c r="E72" i="18"/>
  <c r="E120" i="18"/>
  <c r="E38" i="18"/>
  <c r="E48" i="18" s="1"/>
  <c r="E150" i="12"/>
  <c r="E14" i="18"/>
  <c r="E160" i="9"/>
  <c r="E158" i="13"/>
  <c r="E157" i="13"/>
  <c r="E74" i="18"/>
  <c r="E43" i="14"/>
  <c r="E47" i="14"/>
  <c r="E23" i="14"/>
  <c r="E21" i="14"/>
  <c r="E45" i="14"/>
  <c r="E41" i="14"/>
  <c r="E30" i="14"/>
  <c r="E22" i="14"/>
  <c r="E24" i="14"/>
  <c r="E231" i="14"/>
  <c r="E232" i="13"/>
  <c r="E221" i="13"/>
  <c r="E222" i="13" s="1"/>
  <c r="E228" i="13"/>
  <c r="E243" i="12"/>
  <c r="E245" i="12"/>
  <c r="E239" i="12"/>
  <c r="E229" i="12"/>
  <c r="E232" i="12"/>
  <c r="E231" i="12"/>
  <c r="E230" i="12"/>
  <c r="E220" i="11"/>
  <c r="E222" i="11" s="1"/>
  <c r="E205" i="14"/>
  <c r="E184" i="14"/>
  <c r="E188" i="14"/>
  <c r="E191" i="14"/>
  <c r="E187" i="14"/>
  <c r="E172" i="14"/>
  <c r="E177" i="14"/>
  <c r="E171" i="14"/>
  <c r="E173" i="14"/>
  <c r="E153" i="14"/>
  <c r="E137" i="14"/>
  <c r="E134" i="14"/>
  <c r="E136" i="14"/>
  <c r="E138" i="14"/>
  <c r="E135" i="14"/>
  <c r="E131" i="14"/>
  <c r="E133" i="14"/>
  <c r="E117" i="14"/>
  <c r="E116" i="14"/>
  <c r="E114" i="14"/>
  <c r="E102" i="14"/>
  <c r="E105" i="14"/>
  <c r="E101" i="14"/>
  <c r="E96" i="14"/>
  <c r="E106" i="14"/>
  <c r="E104" i="14"/>
  <c r="E107" i="14"/>
  <c r="E103" i="14"/>
  <c r="E99" i="14"/>
  <c r="E85" i="14"/>
  <c r="E83" i="14"/>
  <c r="E84" i="14"/>
  <c r="E60" i="14"/>
  <c r="E64" i="14"/>
  <c r="E184" i="13"/>
  <c r="E188" i="13"/>
  <c r="E189" i="13"/>
  <c r="E190" i="13"/>
  <c r="E186" i="13"/>
  <c r="E182" i="13"/>
  <c r="E149" i="13"/>
  <c r="E147" i="13"/>
  <c r="E145" i="13"/>
  <c r="E150" i="13"/>
  <c r="E143" i="13"/>
  <c r="E119" i="13"/>
  <c r="E115" i="13"/>
  <c r="E121" i="13"/>
  <c r="E117" i="13"/>
  <c r="E120" i="13"/>
  <c r="E88" i="13"/>
  <c r="E84" i="13"/>
  <c r="E89" i="13"/>
  <c r="E85" i="13"/>
  <c r="E87" i="13"/>
  <c r="E74" i="13"/>
  <c r="E76" i="13"/>
  <c r="E72" i="13"/>
  <c r="E207" i="13"/>
  <c r="E210" i="13"/>
  <c r="E208" i="13"/>
  <c r="E209" i="13"/>
  <c r="E203" i="12"/>
  <c r="E205" i="12"/>
  <c r="E204" i="12"/>
  <c r="E211" i="12"/>
  <c r="E206" i="12"/>
  <c r="E189" i="12"/>
  <c r="E188" i="12"/>
  <c r="E145" i="12"/>
  <c r="E132" i="12"/>
  <c r="E135" i="12"/>
  <c r="E134" i="12"/>
  <c r="E116" i="12"/>
  <c r="E117" i="12"/>
  <c r="E118" i="12"/>
  <c r="E121" i="12"/>
  <c r="E120" i="12"/>
  <c r="E119" i="12"/>
  <c r="E85" i="12"/>
  <c r="E84" i="12"/>
  <c r="E83"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60" i="10"/>
  <c r="E145" i="10"/>
  <c r="E150" i="10"/>
  <c r="E148" i="10"/>
  <c r="E143" i="10"/>
  <c r="E147" i="10"/>
  <c r="E120" i="10"/>
  <c r="E102" i="10"/>
  <c r="E99" i="10"/>
  <c r="E103" i="10"/>
  <c r="E104" i="10"/>
  <c r="E100" i="10"/>
  <c r="E96" i="10"/>
  <c r="E88" i="10"/>
  <c r="E90" i="10" s="1"/>
  <c r="E59" i="12"/>
  <c r="E57" i="12"/>
  <c r="E63" i="12"/>
  <c r="E188" i="9"/>
  <c r="E189" i="9"/>
  <c r="E184" i="9"/>
  <c r="E149" i="9"/>
  <c r="E150" i="9"/>
  <c r="E145" i="9"/>
  <c r="E134" i="9"/>
  <c r="E130" i="9"/>
  <c r="E120" i="9"/>
  <c r="E118" i="9"/>
  <c r="E117" i="9"/>
  <c r="E99" i="9"/>
  <c r="E102" i="9"/>
  <c r="E105" i="9"/>
  <c r="E103" i="9"/>
  <c r="E98" i="9"/>
  <c r="E97" i="9"/>
  <c r="E96" i="9"/>
  <c r="E86" i="9"/>
  <c r="E88" i="9"/>
  <c r="E85" i="9"/>
  <c r="E57" i="9"/>
  <c r="E55" i="9"/>
  <c r="E47" i="13"/>
  <c r="E30" i="13"/>
  <c r="E41" i="13"/>
  <c r="E43" i="13"/>
  <c r="E22" i="12"/>
  <c r="E46" i="12"/>
  <c r="E21" i="12"/>
  <c r="E40" i="12"/>
  <c r="E44" i="12"/>
  <c r="E30" i="12"/>
  <c r="E26" i="10"/>
  <c r="E23" i="10"/>
  <c r="E38" i="10"/>
  <c r="E14" i="10"/>
  <c r="E11" i="9"/>
  <c r="E13" i="9"/>
  <c r="E14" i="9"/>
  <c r="E9" i="9"/>
  <c r="E206" i="8"/>
  <c r="E212" i="8" s="1"/>
  <c r="E189" i="8"/>
  <c r="E150" i="8"/>
  <c r="E151" i="8" s="1"/>
  <c r="E114" i="8"/>
  <c r="E118" i="8"/>
  <c r="E117" i="8"/>
  <c r="E121" i="8"/>
  <c r="E120" i="8"/>
  <c r="E88" i="8"/>
  <c r="E90" i="8" s="1"/>
  <c r="E61" i="8"/>
  <c r="E63" i="8"/>
  <c r="E57" i="8"/>
  <c r="E41" i="8"/>
  <c r="E22" i="8"/>
  <c r="E43" i="8"/>
  <c r="E39" i="8"/>
  <c r="E24" i="8"/>
  <c r="E44"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160" i="17"/>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86" i="17"/>
  <c r="E248" i="17"/>
  <c r="E246" i="17"/>
  <c r="E244" i="17"/>
  <c r="E242" i="17"/>
  <c r="E105" i="17"/>
  <c r="E85" i="17"/>
  <c r="E55" i="17"/>
  <c r="E88" i="17"/>
  <c r="E107" i="17"/>
  <c r="E83" i="17"/>
  <c r="E57" i="17"/>
  <c r="E161" i="14"/>
  <c r="E232" i="14"/>
  <c r="E234" i="14"/>
  <c r="E230" i="14"/>
  <c r="E223" i="14"/>
  <c r="E224" i="14" s="1"/>
  <c r="E211" i="14"/>
  <c r="E245" i="14"/>
  <c r="E213" i="14"/>
  <c r="E246" i="14"/>
  <c r="E247" i="14"/>
  <c r="E159" i="14"/>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2" i="12"/>
  <c r="E240" i="12"/>
  <c r="E29" i="12"/>
  <c r="E47" i="12"/>
  <c r="E45" i="12"/>
  <c r="E43" i="12"/>
  <c r="E41" i="12"/>
  <c r="E39" i="12"/>
  <c r="E31" i="12"/>
  <c r="E28" i="12"/>
  <c r="E25" i="12"/>
  <c r="E27" i="12"/>
  <c r="E221" i="12"/>
  <c r="E222" i="12" s="1"/>
  <c r="E159" i="12"/>
  <c r="E101" i="12"/>
  <c r="E74" i="12"/>
  <c r="E100" i="12"/>
  <c r="E73" i="12"/>
  <c r="E209" i="12"/>
  <c r="E157" i="12"/>
  <c r="E115" i="12"/>
  <c r="E87" i="12"/>
  <c r="E61" i="12"/>
  <c r="E42" i="12"/>
  <c r="E86" i="12"/>
  <c r="E24" i="12"/>
  <c r="E97" i="12"/>
  <c r="E96" i="12"/>
  <c r="E107" i="12"/>
  <c r="E106" i="12"/>
  <c r="E64" i="12"/>
  <c r="E62" i="12"/>
  <c r="E60" i="12"/>
  <c r="E58" i="12"/>
  <c r="E56" i="12"/>
  <c r="E54" i="12"/>
  <c r="E207" i="12"/>
  <c r="E89" i="12"/>
  <c r="E210" i="12"/>
  <c r="E103" i="12"/>
  <c r="E76" i="12"/>
  <c r="E53" i="12"/>
  <c r="E26" i="12"/>
  <c r="E102" i="12"/>
  <c r="E75" i="12"/>
  <c r="E23" i="12"/>
  <c r="E104"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238" i="11"/>
  <c r="E121" i="11"/>
  <c r="E97" i="11"/>
  <c r="E59" i="11"/>
  <c r="E23" i="11"/>
  <c r="E100" i="11"/>
  <c r="E103" i="11"/>
  <c r="E57" i="11"/>
  <c r="E114" i="11"/>
  <c r="E117" i="11"/>
  <c r="E46" i="11"/>
  <c r="E85" i="11"/>
  <c r="E30" i="11"/>
  <c r="E116" i="11"/>
  <c r="E119" i="11"/>
  <c r="E61" i="11"/>
  <c r="E106" i="11"/>
  <c r="E105" i="11"/>
  <c r="E44" i="11"/>
  <c r="E120" i="11"/>
  <c r="E22" i="11"/>
  <c r="E38" i="11"/>
  <c r="E245" i="11"/>
  <c r="E243" i="11"/>
  <c r="E241" i="11"/>
  <c r="E239" i="11"/>
  <c r="E240" i="11"/>
  <c r="E96" i="11"/>
  <c r="E53" i="11"/>
  <c r="E102" i="11"/>
  <c r="E24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D224" i="3"/>
  <c r="E222" i="3" s="1"/>
  <c r="E77" i="14" l="1"/>
  <c r="E77" i="8"/>
  <c r="E192" i="8"/>
  <c r="E15" i="10"/>
  <c r="E162" i="14"/>
  <c r="E177" i="10"/>
  <c r="E177" i="8"/>
  <c r="E151" i="12"/>
  <c r="E177" i="12"/>
  <c r="E108" i="13"/>
  <c r="E15" i="14"/>
  <c r="E177" i="9"/>
  <c r="E138" i="10"/>
  <c r="E138" i="13"/>
  <c r="E122" i="12"/>
  <c r="E32" i="8"/>
  <c r="E15" i="13"/>
  <c r="E160" i="11"/>
  <c r="E177" i="13"/>
  <c r="E15" i="12"/>
  <c r="E65" i="13"/>
  <c r="E122" i="14"/>
  <c r="E15" i="8"/>
  <c r="E77" i="10"/>
  <c r="E160" i="13"/>
  <c r="E192" i="12"/>
  <c r="E160" i="12"/>
  <c r="E192" i="11"/>
  <c r="E138" i="11"/>
  <c r="E212" i="11"/>
  <c r="E15" i="11"/>
  <c r="E77" i="11"/>
  <c r="E32" i="11"/>
  <c r="E151" i="11"/>
  <c r="E192" i="10"/>
  <c r="E122" i="10"/>
  <c r="E108" i="8"/>
  <c r="E151" i="9"/>
  <c r="E139" i="14"/>
  <c r="E194" i="14"/>
  <c r="E48" i="14"/>
  <c r="E32" i="14"/>
  <c r="E214" i="14"/>
  <c r="E179" i="14"/>
  <c r="E108" i="14"/>
  <c r="E90" i="14"/>
  <c r="E65" i="14"/>
  <c r="E192" i="13"/>
  <c r="E151" i="13"/>
  <c r="E122" i="13"/>
  <c r="E90" i="13"/>
  <c r="E77" i="13"/>
  <c r="E212" i="13"/>
  <c r="E212" i="12"/>
  <c r="E138" i="12"/>
  <c r="E108" i="12"/>
  <c r="E90" i="12"/>
  <c r="E77" i="12"/>
  <c r="E177" i="11"/>
  <c r="E122" i="11"/>
  <c r="E108" i="11"/>
  <c r="E90" i="11"/>
  <c r="E212" i="10"/>
  <c r="E151" i="10"/>
  <c r="E108" i="10"/>
  <c r="E65" i="12"/>
  <c r="E65" i="11"/>
  <c r="E65" i="10"/>
  <c r="E212" i="9"/>
  <c r="E192" i="9"/>
  <c r="E138" i="9"/>
  <c r="E122" i="9"/>
  <c r="E108" i="9"/>
  <c r="E90" i="9"/>
  <c r="E77" i="9"/>
  <c r="E65" i="9"/>
  <c r="E32" i="13"/>
  <c r="E48" i="13"/>
  <c r="E48" i="12"/>
  <c r="E32" i="12"/>
  <c r="E48" i="11"/>
  <c r="E32" i="10"/>
  <c r="E48" i="10"/>
  <c r="E32" i="9"/>
  <c r="E48" i="9"/>
  <c r="E15" i="9"/>
  <c r="E122" i="8"/>
  <c r="E65" i="8"/>
  <c r="E48" i="8"/>
  <c r="E223" i="3"/>
  <c r="E224" i="3" s="1"/>
  <c r="D169" i="3"/>
  <c r="C162" i="3" l="1"/>
  <c r="B162" i="3"/>
  <c r="C153" i="3"/>
  <c r="B153" i="3"/>
  <c r="D146" i="3"/>
  <c r="D147" i="3"/>
  <c r="D148" i="3"/>
  <c r="D149" i="3"/>
  <c r="D150" i="3"/>
  <c r="D151" i="3"/>
  <c r="D152" i="3"/>
  <c r="D145" i="3"/>
  <c r="B65" i="3"/>
  <c r="D153" i="3" l="1"/>
  <c r="E146" i="3" s="1"/>
  <c r="E147" i="3" l="1"/>
  <c r="E151" i="3"/>
  <c r="E148" i="3"/>
  <c r="E150" i="3"/>
  <c r="E152" i="3"/>
  <c r="E149" i="3"/>
  <c r="E145" i="3"/>
  <c r="B15" i="3"/>
  <c r="B48" i="3"/>
  <c r="E153" i="3" l="1"/>
  <c r="D232" i="3"/>
  <c r="C108" i="3"/>
  <c r="C65" i="3" l="1"/>
  <c r="D53" i="3"/>
  <c r="D242" i="3" l="1"/>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248" i="3" l="1"/>
  <c r="E246" i="3" s="1"/>
  <c r="D162" i="3"/>
  <c r="E159" i="3" s="1"/>
  <c r="D90" i="3"/>
  <c r="E87" i="3" s="1"/>
  <c r="D65" i="3"/>
  <c r="E60" i="3" s="1"/>
  <c r="D122" i="3"/>
  <c r="E115" i="3" s="1"/>
  <c r="D108" i="3"/>
  <c r="E106" i="3" s="1"/>
  <c r="D194" i="3"/>
  <c r="E189" i="3" s="1"/>
  <c r="D214" i="3"/>
  <c r="E209" i="3" s="1"/>
  <c r="D179" i="3"/>
  <c r="E171" i="3" s="1"/>
  <c r="D48" i="3"/>
  <c r="D77" i="3"/>
  <c r="E73" i="3" s="1"/>
  <c r="D15" i="3"/>
  <c r="D139" i="3"/>
  <c r="E130" i="3" s="1"/>
  <c r="D32" i="3"/>
  <c r="E46" i="3" s="1"/>
  <c r="E231" i="3"/>
  <c r="E232" i="3"/>
  <c r="E233" i="3"/>
  <c r="E234" i="3"/>
  <c r="E247" i="3" l="1"/>
  <c r="E242" i="3"/>
  <c r="E243" i="3"/>
  <c r="E248" i="3"/>
  <c r="E241" i="3"/>
  <c r="E244" i="3"/>
  <c r="E245" i="3"/>
  <c r="E54" i="3"/>
  <c r="E53" i="3"/>
  <c r="E116" i="3"/>
  <c r="E117" i="3"/>
  <c r="E205" i="3"/>
  <c r="E160" i="3"/>
  <c r="E120" i="3"/>
  <c r="E114" i="3"/>
  <c r="E63" i="3"/>
  <c r="E206" i="3"/>
  <c r="E212" i="3"/>
  <c r="E211" i="3"/>
  <c r="E210" i="3"/>
  <c r="E213" i="3"/>
  <c r="E188" i="3"/>
  <c r="E192" i="3"/>
  <c r="E176" i="3"/>
  <c r="E82" i="3"/>
  <c r="E71" i="3"/>
  <c r="E55" i="3"/>
  <c r="E56" i="3"/>
  <c r="E58" i="3"/>
  <c r="E61" i="3"/>
  <c r="E62" i="3"/>
  <c r="E59" i="3"/>
  <c r="E57" i="3"/>
  <c r="E208" i="3"/>
  <c r="E161" i="3"/>
  <c r="E128" i="3"/>
  <c r="E170" i="3"/>
  <c r="E119" i="3"/>
  <c r="E121" i="3"/>
  <c r="E101" i="3"/>
  <c r="E97" i="3"/>
  <c r="E104" i="3"/>
  <c r="E105" i="3"/>
  <c r="E99" i="3"/>
  <c r="E85" i="3"/>
  <c r="E88" i="3"/>
  <c r="E186" i="3"/>
  <c r="E190" i="3"/>
  <c r="E168" i="3"/>
  <c r="E177" i="3"/>
  <c r="E96" i="3"/>
  <c r="E83" i="3"/>
  <c r="E84" i="3"/>
  <c r="E86" i="3"/>
  <c r="E89" i="3"/>
  <c r="E72" i="3"/>
  <c r="E64" i="3"/>
  <c r="E207" i="3"/>
  <c r="E118" i="3"/>
  <c r="E98" i="3"/>
  <c r="E103" i="3"/>
  <c r="E107" i="3"/>
  <c r="E102" i="3"/>
  <c r="E100" i="3"/>
  <c r="E184" i="3"/>
  <c r="E185" i="3"/>
  <c r="E191" i="3"/>
  <c r="E193" i="3"/>
  <c r="E187" i="3"/>
  <c r="E11" i="3"/>
  <c r="E9" i="3"/>
  <c r="E172" i="3"/>
  <c r="E178" i="3"/>
  <c r="E169" i="3"/>
  <c r="E174" i="3"/>
  <c r="E173" i="3"/>
  <c r="E175" i="3"/>
  <c r="E76" i="3"/>
  <c r="E74" i="3"/>
  <c r="E75" i="3"/>
  <c r="E129" i="3"/>
  <c r="E133" i="3"/>
  <c r="E134" i="3"/>
  <c r="E137" i="3"/>
  <c r="E136" i="3"/>
  <c r="E131" i="3"/>
  <c r="E138" i="3"/>
  <c r="E132" i="3"/>
  <c r="E135" i="3"/>
  <c r="E31" i="3"/>
  <c r="E22" i="3"/>
  <c r="E30" i="3"/>
  <c r="E39" i="3"/>
  <c r="E42" i="3"/>
  <c r="E27" i="3"/>
  <c r="E26" i="3"/>
  <c r="E41" i="3"/>
  <c r="E47" i="3"/>
  <c r="E28" i="3"/>
  <c r="E43" i="3"/>
  <c r="E44" i="3"/>
  <c r="E29" i="3"/>
  <c r="E21" i="3"/>
  <c r="E38" i="3"/>
  <c r="E23" i="3"/>
  <c r="E25" i="3"/>
  <c r="E24" i="3"/>
  <c r="E45" i="3"/>
  <c r="E40" i="3"/>
  <c r="E12" i="3"/>
  <c r="E13" i="3"/>
  <c r="E10" i="3"/>
  <c r="E14" i="3"/>
  <c r="E162" i="3" l="1"/>
  <c r="E214" i="3"/>
  <c r="E122" i="3"/>
  <c r="E65" i="3"/>
  <c r="E108" i="3"/>
  <c r="E194" i="3"/>
  <c r="E90" i="3"/>
  <c r="E179" i="3"/>
  <c r="E139" i="3"/>
  <c r="E77" i="3"/>
  <c r="E32" i="3"/>
  <c r="E48" i="3"/>
  <c r="E15" i="3"/>
</calcChain>
</file>

<file path=xl/sharedStrings.xml><?xml version="1.0" encoding="utf-8"?>
<sst xmlns="http://schemas.openxmlformats.org/spreadsheetml/2006/main" count="4818" uniqueCount="263">
  <si>
    <t>Total</t>
  </si>
  <si>
    <t>Laboral</t>
  </si>
  <si>
    <t>Mujer</t>
  </si>
  <si>
    <t>Hombre</t>
  </si>
  <si>
    <t>Otros</t>
  </si>
  <si>
    <t>Otro</t>
  </si>
  <si>
    <t>Menor de 20</t>
  </si>
  <si>
    <t>20 a 24</t>
  </si>
  <si>
    <t>25 a 29</t>
  </si>
  <si>
    <t>30 a 34</t>
  </si>
  <si>
    <t>35 a 39</t>
  </si>
  <si>
    <t>40 a 44</t>
  </si>
  <si>
    <t>45 a 49</t>
  </si>
  <si>
    <t>50 a 54</t>
  </si>
  <si>
    <t>55 a 59</t>
  </si>
  <si>
    <t>60 a 64</t>
  </si>
  <si>
    <t>Escolaridad</t>
  </si>
  <si>
    <t>No Especificado</t>
  </si>
  <si>
    <t>Estado</t>
  </si>
  <si>
    <t>Jalisco</t>
  </si>
  <si>
    <t>Padre</t>
  </si>
  <si>
    <t>Madre</t>
  </si>
  <si>
    <t>Estudiante</t>
  </si>
  <si>
    <t>Tipo de Violencia</t>
  </si>
  <si>
    <t>Sexual</t>
  </si>
  <si>
    <t>Patrimonial</t>
  </si>
  <si>
    <t>Modalidad de Violencia</t>
  </si>
  <si>
    <t>Familiar</t>
  </si>
  <si>
    <t>Comunitaria</t>
  </si>
  <si>
    <t>Institucional</t>
  </si>
  <si>
    <t>Femenicida</t>
  </si>
  <si>
    <t>10 o más</t>
  </si>
  <si>
    <t>Tipo de Seguridad Social</t>
  </si>
  <si>
    <t>Ninguno</t>
  </si>
  <si>
    <t>Se Ignora</t>
  </si>
  <si>
    <t>El Salto</t>
  </si>
  <si>
    <t>Guadalajara</t>
  </si>
  <si>
    <t>Tlaquepaque</t>
  </si>
  <si>
    <t>Tonalá</t>
  </si>
  <si>
    <t>Zapopan</t>
  </si>
  <si>
    <t>Servicios del IJM</t>
  </si>
  <si>
    <t>Orientación Jurídica Presencial</t>
  </si>
  <si>
    <t>Porcentaje</t>
  </si>
  <si>
    <t>Estado Civil</t>
  </si>
  <si>
    <t>Ocupación</t>
  </si>
  <si>
    <t>Número de Hijos</t>
  </si>
  <si>
    <t>Psicológica</t>
  </si>
  <si>
    <t>Orientación Psicológica Presencial</t>
  </si>
  <si>
    <t>Grupos de Edad</t>
  </si>
  <si>
    <t>Municipio de Residencia</t>
  </si>
  <si>
    <t>Física</t>
  </si>
  <si>
    <t>Económica</t>
  </si>
  <si>
    <t>Otra</t>
  </si>
  <si>
    <t>Ingresos</t>
  </si>
  <si>
    <t>Otro tipo de tenencia</t>
  </si>
  <si>
    <t>Prestada</t>
  </si>
  <si>
    <t>Rentada o alquilada</t>
  </si>
  <si>
    <t>Hermano (a)</t>
  </si>
  <si>
    <t>Hijo (a)</t>
  </si>
  <si>
    <t>Pareja</t>
  </si>
  <si>
    <t>Usuaria</t>
  </si>
  <si>
    <t>Total general</t>
  </si>
  <si>
    <t>Sin Violencia</t>
  </si>
  <si>
    <t>Con Violencia</t>
  </si>
  <si>
    <t>Condición de Violencia</t>
  </si>
  <si>
    <t>No especificado</t>
  </si>
  <si>
    <t xml:space="preserve"> </t>
  </si>
  <si>
    <t>Tenencia de la vivienda</t>
  </si>
  <si>
    <t>Ingreso Principal de la Familia</t>
  </si>
  <si>
    <t>Canalización</t>
  </si>
  <si>
    <t>Denuncia</t>
  </si>
  <si>
    <t>Información sobre derechos humanos</t>
  </si>
  <si>
    <t>65 o más</t>
  </si>
  <si>
    <t>Secundaria</t>
  </si>
  <si>
    <t>Quehacer doméstico</t>
  </si>
  <si>
    <t>Primaria</t>
  </si>
  <si>
    <t>Seguo Popular</t>
  </si>
  <si>
    <t>Ingreso Dividido</t>
  </si>
  <si>
    <t>Trabajo no remunerado</t>
  </si>
  <si>
    <t>Trabajo remunerado</t>
  </si>
  <si>
    <t>Superior:Licenciatura/Posgrado</t>
  </si>
  <si>
    <t>Bachillerato / Nivel Técnico</t>
  </si>
  <si>
    <t>Unión libre / Amasia</t>
  </si>
  <si>
    <t>Jubilada o pensionada</t>
  </si>
  <si>
    <t>Sin instrucción</t>
  </si>
  <si>
    <t>Se ignora</t>
  </si>
  <si>
    <t>Seguro Privado</t>
  </si>
  <si>
    <t>1501 - 3500</t>
  </si>
  <si>
    <t>25,001 - 35,000</t>
  </si>
  <si>
    <t>5001 - 8000</t>
  </si>
  <si>
    <t>8001 - 15,000</t>
  </si>
  <si>
    <t>menos de 1500</t>
  </si>
  <si>
    <t>35,001 - 50,000</t>
  </si>
  <si>
    <t>Ventanilla Única</t>
  </si>
  <si>
    <t>Sin Actividad</t>
  </si>
  <si>
    <t>15,001 - 25,000</t>
  </si>
  <si>
    <t>50,000 o más</t>
  </si>
  <si>
    <t>3501 - 5000</t>
  </si>
  <si>
    <t>Recibida como prestación</t>
  </si>
  <si>
    <t>Sociedad en convivencia</t>
  </si>
  <si>
    <t>Gob. Estatal</t>
  </si>
  <si>
    <t xml:space="preserve">Orientación Psicológica en Línea Mujer </t>
  </si>
  <si>
    <t xml:space="preserve">Asesoría Jurídica en Línea Mujer </t>
  </si>
  <si>
    <t>Docente</t>
  </si>
  <si>
    <t>Anuncio</t>
  </si>
  <si>
    <t>Conocidos</t>
  </si>
  <si>
    <t>Internet</t>
  </si>
  <si>
    <t>Prensa</t>
  </si>
  <si>
    <t>Radio</t>
  </si>
  <si>
    <t>Televisión</t>
  </si>
  <si>
    <t>Soltera(o)</t>
  </si>
  <si>
    <t>Casada(o)</t>
  </si>
  <si>
    <t>Viuda(o)</t>
  </si>
  <si>
    <t>Divorciada(o)</t>
  </si>
  <si>
    <t>Separada(o)</t>
  </si>
  <si>
    <t xml:space="preserve">IMSS </t>
  </si>
  <si>
    <t xml:space="preserve">ISSSTE </t>
  </si>
  <si>
    <t xml:space="preserve">SEDENA </t>
  </si>
  <si>
    <t xml:space="preserve">PEMEX </t>
  </si>
  <si>
    <t xml:space="preserve">SEMAR </t>
  </si>
  <si>
    <t xml:space="preserve">Vivienda Compartida                                                                                                                          </t>
  </si>
  <si>
    <t>Propia y la estan pagando</t>
  </si>
  <si>
    <t>Propia en terreno de asentamiento irregular</t>
  </si>
  <si>
    <t>Propia en terreno ejidal o comunal</t>
  </si>
  <si>
    <t>Propia y totalmente pagada en terreno propio</t>
  </si>
  <si>
    <t>Trabajo Social</t>
  </si>
  <si>
    <t xml:space="preserve">Tipo de apoyo brindado </t>
  </si>
  <si>
    <t>Apoyo psicologico</t>
  </si>
  <si>
    <t>Asesoria Juridica</t>
  </si>
  <si>
    <t>Información General</t>
  </si>
  <si>
    <t>Intermediación con otra institución</t>
  </si>
  <si>
    <t>Meterial Bibliográfico</t>
  </si>
  <si>
    <t>Apoyos Credito-Empleo</t>
  </si>
  <si>
    <t>No Especifico</t>
  </si>
  <si>
    <t>Trabajo social</t>
  </si>
  <si>
    <t>Al Pasar</t>
  </si>
  <si>
    <t>Otra institución</t>
  </si>
  <si>
    <t xml:space="preserve">Forma en la que se entero </t>
  </si>
  <si>
    <t>Tlajomulco de Zúñiga</t>
  </si>
  <si>
    <t>Reporte Estadistico Servicios del Instituto Jalisciense de las Mujeres Enero 2015</t>
  </si>
  <si>
    <t>La Cuadro1 muestra la distribución de servicios del IJM en porcentaje durante el mes.</t>
  </si>
  <si>
    <t>Cuadro 1</t>
  </si>
  <si>
    <t>En el Cuadro que aparece a continuación muestra la cantidad de personas atendidas por el tipo de apoyo que se le proporcionó en el Instituto Jalisciense de las Mujeres.</t>
  </si>
  <si>
    <t>Cuadro 2</t>
  </si>
  <si>
    <t>La forma en que los y las usuarias se enteran de los servicios que ofrece el Instituto Jalisciense de las Mujeres es principalmente por conocidos.</t>
  </si>
  <si>
    <t>Cuadro 3</t>
  </si>
  <si>
    <t>Cuadro 4</t>
  </si>
  <si>
    <t>Los grupos quinquenales de edad de las personas atendidas por los distintos servicios del IJM aparecen en la cuadro 4</t>
  </si>
  <si>
    <t>Los niveles educativos de las personas atendidas aparecen en el cuadro 5</t>
  </si>
  <si>
    <t>Cuadro 5</t>
  </si>
  <si>
    <t>La gráfica 4 muestra la distribución porcentual de personas atendidas en el IJM según su estado civil.</t>
  </si>
  <si>
    <t>Cuadro 6</t>
  </si>
  <si>
    <t>La cantidad de hijas(os) por persona atendida en el IJM aparece en el siguiente cuadro</t>
  </si>
  <si>
    <t>La actividad de las personas atendidas aparece en el siguiente cuadro</t>
  </si>
  <si>
    <t>Cuadro 7</t>
  </si>
  <si>
    <t>Cuadro 8</t>
  </si>
  <si>
    <t>El porcentaje de personas atendidas según el tipo de seguridad social con el que cuentan aparece en el cuadro 9</t>
  </si>
  <si>
    <t>Cuadro 9</t>
  </si>
  <si>
    <t xml:space="preserve">
El cuadro siguiente muestra la cantidad de personas atendidas según Municipio de residencia según sexo.
</t>
  </si>
  <si>
    <t>Del total de personas atendidas en el Instituto Jalisciense de las Mujeres, durante Julio, el 93.2 por ciento residen en Jalisco, de acuerdo a la gráfica 6.</t>
  </si>
  <si>
    <t>Cuadro 10</t>
  </si>
  <si>
    <t>El siguiente cuadro muestra las proporciones de personas atendidas según sus montos de ingresos en pesos por mes.</t>
  </si>
  <si>
    <t>Cuadro 11</t>
  </si>
  <si>
    <t>Cuadro 12</t>
  </si>
  <si>
    <t>El cuadro que aparece a continuación la distribución de personas atendidas de acuerdo a la tenencia de vivienda donde habitan actualmente.</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</si>
  <si>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</si>
  <si>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</si>
  <si>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Cuadro 14</t>
  </si>
  <si>
    <t>Del total de personas atendidas durante el mes de Julio 10.1% por ciento reportó haber sufrido algún tipo de violencia, como aparece en la gráfica 7</t>
  </si>
  <si>
    <t>Tipos y Modalidades de Violencia</t>
  </si>
  <si>
    <t>Cuadro 15</t>
  </si>
  <si>
    <t xml:space="preserve">
El cuadro  siguiente muestra la proporción de las 203 personas que sufrieron violencia según tipo de violencia.
</t>
  </si>
  <si>
    <t>Cuadro 16</t>
  </si>
  <si>
    <t>Cuadro 17</t>
  </si>
  <si>
    <t xml:space="preserve">
Los porcentajes de personas atendidas en el Instituto Jalisciense de las Mujeres según las modalidades de violencia padecidas aparecen en la siguiente gráfica.
</t>
  </si>
  <si>
    <t xml:space="preserve">                                                                                                       </t>
  </si>
  <si>
    <t>El presente documento muestra de manera detallada los servicios proporcionado por el Instituto Jalisciense de las Mujeres a mujeres y hombres en el mes de Julio de 2015.</t>
  </si>
  <si>
    <t>Reporte Estadistico Servicios del Instituto Jalisciense de las Mujeres Febrero 2015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</si>
  <si>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</si>
  <si>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</si>
  <si>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</si>
  <si>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Reporte Estadistico Servicios del Instituto Jalisciense de las Mujeres Abril 2015</t>
  </si>
  <si>
    <t>El presente documento muestra de manera detallada los servicios proporcionado por el Instituto Jalisciense de las Mujeres a mujeres y hombres en el mes de Abril de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</si>
  <si>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</si>
  <si>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</si>
  <si>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</si>
  <si>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</si>
  <si>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</si>
  <si>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</si>
  <si>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</si>
  <si>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</si>
  <si>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</si>
  <si>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</si>
  <si>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</si>
  <si>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</si>
  <si>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</si>
  <si>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</si>
  <si>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</si>
  <si>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</si>
  <si>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</si>
  <si>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</si>
  <si>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</si>
  <si>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</si>
  <si>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</si>
  <si>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</si>
  <si>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</si>
  <si>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</si>
  <si>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</si>
  <si>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</si>
  <si>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</si>
  <si>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</si>
  <si>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</si>
  <si>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</si>
  <si>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</si>
  <si>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</si>
  <si>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</si>
  <si>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</si>
  <si>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</si>
  <si>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</si>
  <si>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</si>
  <si>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 xml:space="preserve">Orientación Psicológica  </t>
  </si>
  <si>
    <t xml:space="preserve">Asesoria Jurídica </t>
  </si>
  <si>
    <t>Servicios del CDM</t>
  </si>
  <si>
    <t>Asesoria Jurídica</t>
  </si>
  <si>
    <t>Orientación psicológica</t>
  </si>
  <si>
    <t>Menor de 15 años</t>
  </si>
  <si>
    <t>de 15 a 29 años</t>
  </si>
  <si>
    <t>de 30 a 44 años</t>
  </si>
  <si>
    <t>de 45 a 59 años</t>
  </si>
  <si>
    <t>60 años y más</t>
  </si>
  <si>
    <t>Tabla que proporciona el dato de personas atendidas por los Centros para el Desarrollo de las Mujeres en las Instancias Municipales de las Mujeres desagregadas por edad y sexo.</t>
  </si>
  <si>
    <t>Cuadro que presenta el estado civil que refieren las personas atendidas por los Centros para el Desarrollo de las Mujeres en las Instancias Municipales de las Mujeres.</t>
  </si>
  <si>
    <t>Jubilada/o o pensionada/o</t>
  </si>
  <si>
    <t>San Martín Hidalgo</t>
  </si>
  <si>
    <t>Mezquitic</t>
  </si>
  <si>
    <t>Arandas</t>
  </si>
  <si>
    <t>Acatlán de Juárez</t>
  </si>
  <si>
    <t>Zapotlán el Grande</t>
  </si>
  <si>
    <t xml:space="preserve">
Los porcentajes de personas atendidas en los Centros para el Desarrollo de las Mujeres según las modalidades de violencia representadas gráficamente.
</t>
  </si>
  <si>
    <t>Puerto Vallarta</t>
  </si>
  <si>
    <t>Ameca</t>
  </si>
  <si>
    <t>Lagos de Moreno</t>
  </si>
  <si>
    <t>Poncitlán</t>
  </si>
  <si>
    <t>Juanacatlán</t>
  </si>
  <si>
    <t>Grado de estudios que refieren las personas atendidas por los Centros para el Desarrollo de las Mujeres en las Instancias Municipales de las Mujeres en el cuadro 4</t>
  </si>
  <si>
    <t>Actividad o labor que desempeñan las personas atendidas por los Centros para el Desarrollo de las Mujeres en las Instancias Municipales de las Mujeres según su mención.</t>
  </si>
  <si>
    <t>Cuadro 08</t>
  </si>
  <si>
    <t>En el cuadro que aparece a continuación muestra la cantidad de servicios atendidos por el tipo de apoyo que se le proporcionó en los Centros para el Desarrollo de las Mujeres en las Instancias Municipales de las Mujeres.</t>
  </si>
  <si>
    <t xml:space="preserve">Negocio propio </t>
  </si>
  <si>
    <t xml:space="preserve">  </t>
  </si>
  <si>
    <t>Jamay</t>
  </si>
  <si>
    <t xml:space="preserve"> Cuadro1 muestra la distribución de servicios de los Centros para el Desarrollo de las Mujeres A1del IJM en porcentaje durante el ejercico 2018</t>
  </si>
  <si>
    <t>Yahualica de González Gallo</t>
  </si>
  <si>
    <t>Del total de personas atendidas por los Centros para el Desarrollo de las Mujeres  durante el ejercicio 2018 el 100  por ciento residen en Jalisco, de acuerdo a al cuadro 8.</t>
  </si>
  <si>
    <t>Denominado Centros para el Desarrollo de las Mujeres durante el ejercicio 2018. Cuadro 7</t>
  </si>
  <si>
    <t>Del total de personas atendidas durante el ejercicio 2018  35.0 % por ciento reportó haber tenido algún evento violento, como aparece en el cuadro 9.</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</si>
  <si>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 de continuidad y 1 de inicio para un total de 14 del Estado.</t>
  </si>
  <si>
    <t>Cuadro que presenta las personas atendidas según el municipio residencia.</t>
  </si>
  <si>
    <t>Sayula</t>
  </si>
  <si>
    <t>Atemajac de Brizuela</t>
  </si>
  <si>
    <t>Reporte Estadístico de Servicios en los Centros para el Desarrollo de las Mujeres del Instituto Jalisciense de las Mujeres ejercicio 2018</t>
  </si>
  <si>
    <t>Del total de personas atendidas durante el ejercicio 2018  100.0 % por ciento reportó haber tenido algún evento violento, como aparece en el cuadro 9.</t>
  </si>
  <si>
    <t>Reporte Estadístico de Servicios en los Centros para el Desarrollo de las Mujeres del Instituto Jalisciense de las Mujeres ejercicio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</si>
</sst>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50">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0" fillId="0" borderId="3" xfId="0" applyBorder="1"/>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3" fillId="0" borderId="0" xfId="0" applyFont="1"/>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0" fillId="0" borderId="0" xfId="0"/>
    <xf numFmtId="2" fontId="1" fillId="5" borderId="8" xfId="0" applyNumberFormat="1" applyFont="1" applyFill="1" applyBorder="1" applyAlignment="1">
      <alignment horizontal="center"/>
    </xf>
    <xf numFmtId="0" fontId="3" fillId="7" borderId="1" xfId="0" applyFont="1" applyFill="1" applyBorder="1"/>
    <xf numFmtId="0" fontId="3" fillId="7" borderId="0" xfId="0" applyFont="1" applyFill="1" applyBorder="1" applyAlignment="1">
      <alignment horizontal="center"/>
    </xf>
    <xf numFmtId="2" fontId="3" fillId="7" borderId="2" xfId="0" applyNumberFormat="1" applyFont="1" applyFill="1" applyBorder="1" applyAlignment="1">
      <alignment horizont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9"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Border="1" applyAlignment="1">
      <alignment horizontal="left" vertical="center"/>
    </xf>
    <xf numFmtId="0" fontId="3" fillId="0" borderId="9" xfId="0" applyFont="1" applyBorder="1" applyAlignment="1">
      <alignment horizont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3"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1" fillId="0" borderId="9" xfId="0" applyFont="1" applyBorder="1" applyAlignment="1">
      <alignment horizontal="center" vertical="center"/>
    </xf>
    <xf numFmtId="0" fontId="3" fillId="0" borderId="0"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0" fillId="0" borderId="0" xfId="0"/>
    <xf numFmtId="0" fontId="3" fillId="0" borderId="0" xfId="0" applyFont="1" applyAlignment="1">
      <alignment horizontal="left" vertical="top" wrapText="1"/>
    </xf>
    <xf numFmtId="0" fontId="1" fillId="0" borderId="0" xfId="0" applyFont="1" applyFill="1" applyBorder="1" applyAlignment="1">
      <alignment horizontal="left" wrapText="1"/>
    </xf>
    <xf numFmtId="0" fontId="1" fillId="0" borderId="0" xfId="0" applyFont="1" applyBorder="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0B2-440C-986B-7006020D1AA4}"/>
            </c:ext>
          </c:extLst>
        </c:ser>
        <c:dLbls>
          <c:showLegendKey val="0"/>
          <c:showVal val="1"/>
          <c:showCatName val="0"/>
          <c:showSerName val="0"/>
          <c:showPercent val="0"/>
          <c:showBubbleSize val="0"/>
        </c:dLbls>
        <c:gapWidth val="150"/>
        <c:overlap val="100"/>
        <c:axId val="85813120"/>
        <c:axId val="85814656"/>
      </c:barChart>
      <c:catAx>
        <c:axId val="858131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85814656"/>
        <c:crosses val="autoZero"/>
        <c:auto val="1"/>
        <c:lblAlgn val="ctr"/>
        <c:lblOffset val="100"/>
        <c:tickLblSkip val="1"/>
        <c:tickMarkSkip val="1"/>
        <c:noMultiLvlLbl val="0"/>
      </c:catAx>
      <c:valAx>
        <c:axId val="85814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858131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MAY!$B$155</c:f>
              <c:strCache>
                <c:ptCount val="1"/>
                <c:pt idx="0">
                  <c:v>Hombre</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5286-4151-A128-3D196634A6B6}"/>
            </c:ext>
          </c:extLst>
        </c:ser>
        <c:ser>
          <c:idx val="1"/>
          <c:order val="1"/>
          <c:tx>
            <c:strRef>
              <c:f>MAY!$C$155</c:f>
              <c:strCache>
                <c:ptCount val="1"/>
                <c:pt idx="0">
                  <c:v>Mujer</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MAY!$C$156:$C$164</c:f>
              <c:numCache>
                <c:formatCode>General</c:formatCode>
                <c:ptCount val="9"/>
                <c:pt idx="0">
                  <c:v>2</c:v>
                </c:pt>
                <c:pt idx="1">
                  <c:v>0</c:v>
                </c:pt>
                <c:pt idx="2">
                  <c:v>0</c:v>
                </c:pt>
                <c:pt idx="3">
                  <c:v>0</c:v>
                </c:pt>
                <c:pt idx="4">
                  <c:v>1</c:v>
                </c:pt>
                <c:pt idx="5">
                  <c:v>0</c:v>
                </c:pt>
                <c:pt idx="6">
                  <c:v>0</c:v>
                </c:pt>
                <c:pt idx="7">
                  <c:v>0</c:v>
                </c:pt>
                <c:pt idx="8">
                  <c:v>3</c:v>
                </c:pt>
              </c:numCache>
            </c:numRef>
          </c:val>
          <c:extLst>
            <c:ext xmlns:c16="http://schemas.microsoft.com/office/drawing/2014/chart" uri="{C3380CC4-5D6E-409C-BE32-E72D297353CC}">
              <c16:uniqueId val="{00000001-5286-4151-A128-3D196634A6B6}"/>
            </c:ext>
          </c:extLst>
        </c:ser>
        <c:dLbls>
          <c:showLegendKey val="0"/>
          <c:showVal val="0"/>
          <c:showCatName val="0"/>
          <c:showSerName val="0"/>
          <c:showPercent val="0"/>
          <c:showBubbleSize val="0"/>
        </c:dLbls>
        <c:gapWidth val="150"/>
        <c:axId val="86481152"/>
        <c:axId val="86491136"/>
      </c:barChart>
      <c:catAx>
        <c:axId val="86481152"/>
        <c:scaling>
          <c:orientation val="minMax"/>
        </c:scaling>
        <c:delete val="0"/>
        <c:axPos val="b"/>
        <c:numFmt formatCode="General" sourceLinked="0"/>
        <c:majorTickMark val="out"/>
        <c:minorTickMark val="none"/>
        <c:tickLblPos val="nextTo"/>
        <c:crossAx val="86491136"/>
        <c:crosses val="autoZero"/>
        <c:auto val="1"/>
        <c:lblAlgn val="ctr"/>
        <c:lblOffset val="100"/>
        <c:noMultiLvlLbl val="0"/>
      </c:catAx>
      <c:valAx>
        <c:axId val="86491136"/>
        <c:scaling>
          <c:orientation val="minMax"/>
        </c:scaling>
        <c:delete val="0"/>
        <c:axPos val="l"/>
        <c:majorGridlines/>
        <c:numFmt formatCode="General" sourceLinked="1"/>
        <c:majorTickMark val="out"/>
        <c:minorTickMark val="none"/>
        <c:tickLblPos val="nextTo"/>
        <c:crossAx val="8648115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E46C-4397-B99A-36527840BC40}"/>
            </c:ext>
          </c:extLst>
        </c:ser>
        <c:dLbls>
          <c:showLegendKey val="0"/>
          <c:showVal val="1"/>
          <c:showCatName val="0"/>
          <c:showSerName val="0"/>
          <c:showPercent val="0"/>
          <c:showBubbleSize val="0"/>
        </c:dLbls>
        <c:gapWidth val="150"/>
        <c:overlap val="100"/>
        <c:axId val="136814592"/>
        <c:axId val="136817280"/>
      </c:barChart>
      <c:catAx>
        <c:axId val="136814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36817280"/>
        <c:crosses val="autoZero"/>
        <c:auto val="1"/>
        <c:lblAlgn val="ctr"/>
        <c:lblOffset val="100"/>
        <c:tickLblSkip val="1"/>
        <c:tickMarkSkip val="1"/>
        <c:noMultiLvlLbl val="0"/>
      </c:catAx>
      <c:valAx>
        <c:axId val="136817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36814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ENE!$B$8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ENE!$A$9:$A$12</c:f>
              <c:strCache>
                <c:ptCount val="4"/>
                <c:pt idx="0">
                  <c:v>Orientación Psicológica  </c:v>
                </c:pt>
                <c:pt idx="1">
                  <c:v>Asesoria Jurídica </c:v>
                </c:pt>
                <c:pt idx="2">
                  <c:v>Trabajo Social</c:v>
                </c:pt>
                <c:pt idx="3">
                  <c:v>Total</c:v>
                </c:pt>
              </c:strCache>
            </c:strRef>
          </c:cat>
          <c:val>
            <c:numRef>
              <c:f>ENE!$B$9:$B$12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6DAD-4A61-BDC8-53E25666470A}"/>
            </c:ext>
          </c:extLst>
        </c:ser>
        <c:ser>
          <c:idx val="1"/>
          <c:order val="1"/>
          <c:tx>
            <c:strRef>
              <c:f>ENE!$C$8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ENE!$A$9:$A$12</c:f>
              <c:strCache>
                <c:ptCount val="4"/>
                <c:pt idx="0">
                  <c:v>Orientación Psicológica  </c:v>
                </c:pt>
                <c:pt idx="1">
                  <c:v>Asesoria Jurídica </c:v>
                </c:pt>
                <c:pt idx="2">
                  <c:v>Trabajo Social</c:v>
                </c:pt>
                <c:pt idx="3">
                  <c:v>Total</c:v>
                </c:pt>
              </c:strCache>
            </c:strRef>
          </c:cat>
          <c:val>
            <c:numRef>
              <c:f>ENE!$C$9:$C$12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6DAD-4A61-BDC8-53E25666470A}"/>
            </c:ext>
          </c:extLst>
        </c:ser>
        <c:dLbls>
          <c:showLegendKey val="0"/>
          <c:showVal val="1"/>
          <c:showCatName val="0"/>
          <c:showSerName val="0"/>
          <c:showPercent val="0"/>
          <c:showBubbleSize val="0"/>
        </c:dLbls>
        <c:gapWidth val="75"/>
        <c:axId val="137172480"/>
        <c:axId val="137174016"/>
      </c:barChart>
      <c:catAx>
        <c:axId val="137172480"/>
        <c:scaling>
          <c:orientation val="minMax"/>
        </c:scaling>
        <c:delete val="0"/>
        <c:axPos val="b"/>
        <c:numFmt formatCode="General" sourceLinked="0"/>
        <c:majorTickMark val="none"/>
        <c:minorTickMark val="none"/>
        <c:tickLblPos val="nextTo"/>
        <c:crossAx val="137174016"/>
        <c:crosses val="autoZero"/>
        <c:auto val="1"/>
        <c:lblAlgn val="ctr"/>
        <c:lblOffset val="100"/>
        <c:noMultiLvlLbl val="0"/>
      </c:catAx>
      <c:valAx>
        <c:axId val="137174016"/>
        <c:scaling>
          <c:orientation val="minMax"/>
        </c:scaling>
        <c:delete val="0"/>
        <c:axPos val="l"/>
        <c:numFmt formatCode="General" sourceLinked="1"/>
        <c:majorTickMark val="none"/>
        <c:minorTickMark val="none"/>
        <c:tickLblPos val="nextTo"/>
        <c:crossAx val="137172480"/>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ENE!$B$32</c:f>
              <c:strCache>
                <c:ptCount val="1"/>
                <c:pt idx="0">
                  <c:v>Hombre</c:v>
                </c:pt>
              </c:strCache>
            </c:strRef>
          </c:tx>
          <c:invertIfNegative val="0"/>
          <c:cat>
            <c:strRef>
              <c:f>ENE!$A$33:$A$37</c:f>
              <c:strCache>
                <c:ptCount val="5"/>
                <c:pt idx="0">
                  <c:v>Orientación psicológica</c:v>
                </c:pt>
                <c:pt idx="1">
                  <c:v>Asesoria Jurídica</c:v>
                </c:pt>
                <c:pt idx="2">
                  <c:v>Trabajo social</c:v>
                </c:pt>
                <c:pt idx="3">
                  <c:v>Canalización</c:v>
                </c:pt>
                <c:pt idx="4">
                  <c:v>Total</c:v>
                </c:pt>
              </c:strCache>
            </c:strRef>
          </c:cat>
          <c:val>
            <c:numRef>
              <c:f>ENE!$B$33:$B$37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57BB-4F76-A893-A00A33AF8F5B}"/>
            </c:ext>
          </c:extLst>
        </c:ser>
        <c:ser>
          <c:idx val="1"/>
          <c:order val="1"/>
          <c:tx>
            <c:strRef>
              <c:f>ENE!$C$32</c:f>
              <c:strCache>
                <c:ptCount val="1"/>
                <c:pt idx="0">
                  <c:v>Mujer</c:v>
                </c:pt>
              </c:strCache>
            </c:strRef>
          </c:tx>
          <c:invertIfNegative val="0"/>
          <c:cat>
            <c:strRef>
              <c:f>ENE!$A$33:$A$37</c:f>
              <c:strCache>
                <c:ptCount val="5"/>
                <c:pt idx="0">
                  <c:v>Orientación psicológica</c:v>
                </c:pt>
                <c:pt idx="1">
                  <c:v>Asesoria Jurídica</c:v>
                </c:pt>
                <c:pt idx="2">
                  <c:v>Trabajo social</c:v>
                </c:pt>
                <c:pt idx="3">
                  <c:v>Canalización</c:v>
                </c:pt>
                <c:pt idx="4">
                  <c:v>Total</c:v>
                </c:pt>
              </c:strCache>
            </c:strRef>
          </c:cat>
          <c:val>
            <c:numRef>
              <c:f>ENE!$C$33:$C$37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57BB-4F76-A893-A00A33AF8F5B}"/>
            </c:ext>
          </c:extLst>
        </c:ser>
        <c:dLbls>
          <c:showLegendKey val="0"/>
          <c:showVal val="0"/>
          <c:showCatName val="0"/>
          <c:showSerName val="0"/>
          <c:showPercent val="0"/>
          <c:showBubbleSize val="0"/>
        </c:dLbls>
        <c:gapWidth val="150"/>
        <c:axId val="136909184"/>
        <c:axId val="136910720"/>
      </c:barChart>
      <c:catAx>
        <c:axId val="136909184"/>
        <c:scaling>
          <c:orientation val="minMax"/>
        </c:scaling>
        <c:delete val="0"/>
        <c:axPos val="b"/>
        <c:numFmt formatCode="General" sourceLinked="0"/>
        <c:majorTickMark val="out"/>
        <c:minorTickMark val="none"/>
        <c:tickLblPos val="nextTo"/>
        <c:crossAx val="136910720"/>
        <c:crosses val="autoZero"/>
        <c:auto val="1"/>
        <c:lblAlgn val="ctr"/>
        <c:lblOffset val="100"/>
        <c:noMultiLvlLbl val="0"/>
      </c:catAx>
      <c:valAx>
        <c:axId val="136910720"/>
        <c:scaling>
          <c:orientation val="minMax"/>
        </c:scaling>
        <c:delete val="0"/>
        <c:axPos val="l"/>
        <c:majorGridlines/>
        <c:numFmt formatCode="General" sourceLinked="1"/>
        <c:majorTickMark val="out"/>
        <c:minorTickMark val="none"/>
        <c:tickLblPos val="nextTo"/>
        <c:crossAx val="1369091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0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ENE!$B$58</c:f>
              <c:strCache>
                <c:ptCount val="1"/>
                <c:pt idx="0">
                  <c:v>Hombre</c:v>
                </c:pt>
              </c:strCache>
            </c:strRef>
          </c:tx>
          <c:invertIfNegative val="0"/>
          <c:cat>
            <c:strRef>
              <c:f>ENE!$A$59:$A$64</c:f>
              <c:strCache>
                <c:ptCount val="6"/>
                <c:pt idx="0">
                  <c:v>Menor de 15 años</c:v>
                </c:pt>
                <c:pt idx="1">
                  <c:v>de 15 a 29 años</c:v>
                </c:pt>
                <c:pt idx="2">
                  <c:v>de 30 a 44 años</c:v>
                </c:pt>
                <c:pt idx="3">
                  <c:v>de 45 a 59 años</c:v>
                </c:pt>
                <c:pt idx="4">
                  <c:v>60 años y más</c:v>
                </c:pt>
                <c:pt idx="5">
                  <c:v>No Especificado</c:v>
                </c:pt>
              </c:strCache>
            </c:strRef>
          </c:cat>
          <c:val>
            <c:numRef>
              <c:f>ENE!$B$59:$B$64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C3F4-475F-B2A0-48FCE847F496}"/>
            </c:ext>
          </c:extLst>
        </c:ser>
        <c:ser>
          <c:idx val="1"/>
          <c:order val="1"/>
          <c:tx>
            <c:strRef>
              <c:f>ENE!$C$58</c:f>
              <c:strCache>
                <c:ptCount val="1"/>
                <c:pt idx="0">
                  <c:v>Mujer</c:v>
                </c:pt>
              </c:strCache>
            </c:strRef>
          </c:tx>
          <c:invertIfNegative val="0"/>
          <c:cat>
            <c:strRef>
              <c:f>ENE!$A$59:$A$64</c:f>
              <c:strCache>
                <c:ptCount val="6"/>
                <c:pt idx="0">
                  <c:v>Menor de 15 años</c:v>
                </c:pt>
                <c:pt idx="1">
                  <c:v>de 15 a 29 años</c:v>
                </c:pt>
                <c:pt idx="2">
                  <c:v>de 30 a 44 años</c:v>
                </c:pt>
                <c:pt idx="3">
                  <c:v>de 45 a 59 años</c:v>
                </c:pt>
                <c:pt idx="4">
                  <c:v>60 años y más</c:v>
                </c:pt>
                <c:pt idx="5">
                  <c:v>No Especificado</c:v>
                </c:pt>
              </c:strCache>
            </c:strRef>
          </c:cat>
          <c:val>
            <c:numRef>
              <c:f>ENE!$C$59:$C$64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C3F4-475F-B2A0-48FCE847F496}"/>
            </c:ext>
          </c:extLst>
        </c:ser>
        <c:dLbls>
          <c:showLegendKey val="0"/>
          <c:showVal val="0"/>
          <c:showCatName val="0"/>
          <c:showSerName val="0"/>
          <c:showPercent val="0"/>
          <c:showBubbleSize val="0"/>
        </c:dLbls>
        <c:gapWidth val="150"/>
        <c:axId val="136928256"/>
        <c:axId val="136934144"/>
      </c:barChart>
      <c:catAx>
        <c:axId val="136928256"/>
        <c:scaling>
          <c:orientation val="minMax"/>
        </c:scaling>
        <c:delete val="0"/>
        <c:axPos val="b"/>
        <c:numFmt formatCode="General" sourceLinked="0"/>
        <c:majorTickMark val="out"/>
        <c:minorTickMark val="none"/>
        <c:tickLblPos val="nextTo"/>
        <c:txPr>
          <a:bodyPr/>
          <a:lstStyle/>
          <a:p>
            <a:pPr>
              <a:defRPr sz="800"/>
            </a:pPr>
            <a:endParaRPr lang="es-MX"/>
          </a:p>
        </c:txPr>
        <c:crossAx val="136934144"/>
        <c:crosses val="autoZero"/>
        <c:auto val="1"/>
        <c:lblAlgn val="ctr"/>
        <c:lblOffset val="100"/>
        <c:noMultiLvlLbl val="0"/>
      </c:catAx>
      <c:valAx>
        <c:axId val="136934144"/>
        <c:scaling>
          <c:orientation val="minMax"/>
        </c:scaling>
        <c:delete val="0"/>
        <c:axPos val="l"/>
        <c:majorGridlines/>
        <c:numFmt formatCode="General" sourceLinked="1"/>
        <c:majorTickMark val="out"/>
        <c:minorTickMark val="none"/>
        <c:tickLblPos val="nextTo"/>
        <c:crossAx val="1369282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ENE!$B$91</c:f>
              <c:strCache>
                <c:ptCount val="1"/>
                <c:pt idx="0">
                  <c:v>Hombre</c:v>
                </c:pt>
              </c:strCache>
            </c:strRef>
          </c:tx>
          <c:invertIfNegative val="0"/>
          <c:cat>
            <c:strRef>
              <c:f>ENE!$A$92:$A$98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B36C-45C1-891B-89409454F98A}"/>
            </c:ext>
          </c:extLst>
        </c:ser>
        <c:ser>
          <c:idx val="1"/>
          <c:order val="1"/>
          <c:tx>
            <c:strRef>
              <c:f>ENE!$C$91</c:f>
              <c:strCache>
                <c:ptCount val="1"/>
                <c:pt idx="0">
                  <c:v>Mujer</c:v>
                </c:pt>
              </c:strCache>
            </c:strRef>
          </c:tx>
          <c:invertIfNegative val="0"/>
          <c:cat>
            <c:strRef>
              <c:f>ENE!$A$92:$A$98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ENE!$C$92:$C$98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B36C-45C1-891B-89409454F98A}"/>
            </c:ext>
          </c:extLst>
        </c:ser>
        <c:dLbls>
          <c:showLegendKey val="0"/>
          <c:showVal val="0"/>
          <c:showCatName val="0"/>
          <c:showSerName val="0"/>
          <c:showPercent val="0"/>
          <c:showBubbleSize val="0"/>
        </c:dLbls>
        <c:gapWidth val="150"/>
        <c:axId val="136959872"/>
        <c:axId val="136961408"/>
      </c:barChart>
      <c:catAx>
        <c:axId val="136959872"/>
        <c:scaling>
          <c:orientation val="minMax"/>
        </c:scaling>
        <c:delete val="0"/>
        <c:axPos val="b"/>
        <c:numFmt formatCode="General" sourceLinked="0"/>
        <c:majorTickMark val="out"/>
        <c:minorTickMark val="none"/>
        <c:tickLblPos val="nextTo"/>
        <c:crossAx val="136961408"/>
        <c:crosses val="autoZero"/>
        <c:auto val="1"/>
        <c:lblAlgn val="ctr"/>
        <c:lblOffset val="100"/>
        <c:noMultiLvlLbl val="0"/>
      </c:catAx>
      <c:valAx>
        <c:axId val="136961408"/>
        <c:scaling>
          <c:orientation val="minMax"/>
        </c:scaling>
        <c:delete val="0"/>
        <c:axPos val="l"/>
        <c:majorGridlines/>
        <c:numFmt formatCode="General" sourceLinked="1"/>
        <c:majorTickMark val="out"/>
        <c:minorTickMark val="none"/>
        <c:tickLblPos val="nextTo"/>
        <c:crossAx val="1369598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ENE!$B$122</c:f>
              <c:strCache>
                <c:ptCount val="1"/>
                <c:pt idx="0">
                  <c:v>Hombre</c:v>
                </c:pt>
              </c:strCache>
            </c:strRef>
          </c:tx>
          <c:invertIfNegative val="0"/>
          <c:cat>
            <c:strRef>
              <c:f>ENE!$A$123:$A$131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51DE-4BBB-BFD7-C8F2089D4C1E}"/>
            </c:ext>
          </c:extLst>
        </c:ser>
        <c:ser>
          <c:idx val="1"/>
          <c:order val="1"/>
          <c:tx>
            <c:strRef>
              <c:f>ENE!$C$122</c:f>
              <c:strCache>
                <c:ptCount val="1"/>
                <c:pt idx="0">
                  <c:v>Mujer</c:v>
                </c:pt>
              </c:strCache>
            </c:strRef>
          </c:tx>
          <c:invertIfNegative val="0"/>
          <c:cat>
            <c:strRef>
              <c:f>ENE!$A$123:$A$131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ENE!$C$123:$C$131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51DE-4BBB-BFD7-C8F2089D4C1E}"/>
            </c:ext>
          </c:extLst>
        </c:ser>
        <c:dLbls>
          <c:showLegendKey val="0"/>
          <c:showVal val="0"/>
          <c:showCatName val="0"/>
          <c:showSerName val="0"/>
          <c:showPercent val="0"/>
          <c:showBubbleSize val="0"/>
        </c:dLbls>
        <c:gapWidth val="150"/>
        <c:axId val="137061120"/>
        <c:axId val="137062656"/>
      </c:barChart>
      <c:catAx>
        <c:axId val="137061120"/>
        <c:scaling>
          <c:orientation val="minMax"/>
        </c:scaling>
        <c:delete val="0"/>
        <c:axPos val="b"/>
        <c:numFmt formatCode="General" sourceLinked="0"/>
        <c:majorTickMark val="out"/>
        <c:minorTickMark val="none"/>
        <c:tickLblPos val="nextTo"/>
        <c:crossAx val="137062656"/>
        <c:crosses val="autoZero"/>
        <c:auto val="1"/>
        <c:lblAlgn val="ctr"/>
        <c:lblOffset val="100"/>
        <c:noMultiLvlLbl val="0"/>
      </c:catAx>
      <c:valAx>
        <c:axId val="137062656"/>
        <c:scaling>
          <c:orientation val="minMax"/>
        </c:scaling>
        <c:delete val="0"/>
        <c:axPos val="l"/>
        <c:majorGridlines/>
        <c:numFmt formatCode="General" sourceLinked="1"/>
        <c:majorTickMark val="out"/>
        <c:minorTickMark val="none"/>
        <c:tickLblPos val="nextTo"/>
        <c:crossAx val="13706112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ENE!$B$155</c:f>
              <c:strCache>
                <c:ptCount val="1"/>
                <c:pt idx="0">
                  <c:v>Hombre</c:v>
                </c:pt>
              </c:strCache>
            </c:strRef>
          </c:tx>
          <c:invertIfNegative val="0"/>
          <c:cat>
            <c:strRef>
              <c:f>ENE!$A$156:$A$164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48FD-4CBD-88D4-2BC14160FE5E}"/>
            </c:ext>
          </c:extLst>
        </c:ser>
        <c:ser>
          <c:idx val="1"/>
          <c:order val="1"/>
          <c:tx>
            <c:strRef>
              <c:f>ENE!$C$155</c:f>
              <c:strCache>
                <c:ptCount val="1"/>
                <c:pt idx="0">
                  <c:v>Mujer</c:v>
                </c:pt>
              </c:strCache>
            </c:strRef>
          </c:tx>
          <c:invertIfNegative val="0"/>
          <c:cat>
            <c:strRef>
              <c:f>ENE!$A$156:$A$164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ENE!$C$156:$C$164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48FD-4CBD-88D4-2BC14160FE5E}"/>
            </c:ext>
          </c:extLst>
        </c:ser>
        <c:dLbls>
          <c:showLegendKey val="0"/>
          <c:showVal val="0"/>
          <c:showCatName val="0"/>
          <c:showSerName val="0"/>
          <c:showPercent val="0"/>
          <c:showBubbleSize val="0"/>
        </c:dLbls>
        <c:gapWidth val="150"/>
        <c:axId val="137088384"/>
        <c:axId val="137090176"/>
      </c:barChart>
      <c:catAx>
        <c:axId val="137088384"/>
        <c:scaling>
          <c:orientation val="minMax"/>
        </c:scaling>
        <c:delete val="0"/>
        <c:axPos val="b"/>
        <c:numFmt formatCode="General" sourceLinked="0"/>
        <c:majorTickMark val="out"/>
        <c:minorTickMark val="none"/>
        <c:tickLblPos val="nextTo"/>
        <c:crossAx val="137090176"/>
        <c:crosses val="autoZero"/>
        <c:auto val="1"/>
        <c:lblAlgn val="ctr"/>
        <c:lblOffset val="100"/>
        <c:noMultiLvlLbl val="0"/>
      </c:catAx>
      <c:valAx>
        <c:axId val="137090176"/>
        <c:scaling>
          <c:orientation val="minMax"/>
        </c:scaling>
        <c:delete val="0"/>
        <c:axPos val="l"/>
        <c:majorGridlines/>
        <c:numFmt formatCode="General" sourceLinked="1"/>
        <c:majorTickMark val="out"/>
        <c:minorTickMark val="none"/>
        <c:tickLblPos val="nextTo"/>
        <c:crossAx val="1370883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ENE!$B$201</c:f>
              <c:strCache>
                <c:ptCount val="1"/>
                <c:pt idx="0">
                  <c:v>Hombre</c:v>
                </c:pt>
              </c:strCache>
            </c:strRef>
          </c:tx>
          <c:invertIfNegative val="0"/>
          <c:cat>
            <c:strRef>
              <c:f>ENE!$A$202:$A$205</c:f>
              <c:strCache>
                <c:ptCount val="4"/>
                <c:pt idx="0">
                  <c:v>Jalisco</c:v>
                </c:pt>
                <c:pt idx="1">
                  <c:v>Otros</c:v>
                </c:pt>
                <c:pt idx="2">
                  <c:v>No Especificado</c:v>
                </c:pt>
                <c:pt idx="3">
                  <c:v>Total</c:v>
                </c:pt>
              </c:strCache>
            </c:strRef>
          </c:cat>
          <c:val>
            <c:numRef>
              <c:f>ENE!$B$202:$B$205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F993-4A84-9238-1493F3A9BCA2}"/>
            </c:ext>
          </c:extLst>
        </c:ser>
        <c:ser>
          <c:idx val="1"/>
          <c:order val="1"/>
          <c:tx>
            <c:strRef>
              <c:f>ENE!$C$201</c:f>
              <c:strCache>
                <c:ptCount val="1"/>
                <c:pt idx="0">
                  <c:v>Mujer</c:v>
                </c:pt>
              </c:strCache>
            </c:strRef>
          </c:tx>
          <c:invertIfNegative val="0"/>
          <c:cat>
            <c:strRef>
              <c:f>ENE!$A$202:$A$205</c:f>
              <c:strCache>
                <c:ptCount val="4"/>
                <c:pt idx="0">
                  <c:v>Jalisco</c:v>
                </c:pt>
                <c:pt idx="1">
                  <c:v>Otros</c:v>
                </c:pt>
                <c:pt idx="2">
                  <c:v>No Especificado</c:v>
                </c:pt>
                <c:pt idx="3">
                  <c:v>Total</c:v>
                </c:pt>
              </c:strCache>
            </c:strRef>
          </c:cat>
          <c:val>
            <c:numRef>
              <c:f>ENE!$C$202:$C$205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F993-4A84-9238-1493F3A9BCA2}"/>
            </c:ext>
          </c:extLst>
        </c:ser>
        <c:dLbls>
          <c:showLegendKey val="0"/>
          <c:showVal val="0"/>
          <c:showCatName val="0"/>
          <c:showSerName val="0"/>
          <c:showPercent val="0"/>
          <c:showBubbleSize val="0"/>
        </c:dLbls>
        <c:gapWidth val="150"/>
        <c:axId val="137128192"/>
        <c:axId val="137138176"/>
      </c:barChart>
      <c:catAx>
        <c:axId val="137128192"/>
        <c:scaling>
          <c:orientation val="minMax"/>
        </c:scaling>
        <c:delete val="0"/>
        <c:axPos val="b"/>
        <c:numFmt formatCode="General" sourceLinked="0"/>
        <c:majorTickMark val="out"/>
        <c:minorTickMark val="none"/>
        <c:tickLblPos val="nextTo"/>
        <c:crossAx val="137138176"/>
        <c:crosses val="autoZero"/>
        <c:auto val="1"/>
        <c:lblAlgn val="ctr"/>
        <c:lblOffset val="100"/>
        <c:noMultiLvlLbl val="0"/>
      </c:catAx>
      <c:valAx>
        <c:axId val="137138176"/>
        <c:scaling>
          <c:orientation val="minMax"/>
        </c:scaling>
        <c:delete val="0"/>
        <c:axPos val="l"/>
        <c:majorGridlines/>
        <c:numFmt formatCode="General" sourceLinked="1"/>
        <c:majorTickMark val="out"/>
        <c:minorTickMark val="none"/>
        <c:tickLblPos val="nextTo"/>
        <c:crossAx val="1371281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ENE!$B$229</c:f>
              <c:strCache>
                <c:ptCount val="1"/>
                <c:pt idx="0">
                  <c:v>Hombre</c:v>
                </c:pt>
              </c:strCache>
            </c:strRef>
          </c:tx>
          <c:invertIfNegative val="0"/>
          <c:cat>
            <c:strRef>
              <c:f>ENE!$A$230:$A$232</c:f>
              <c:strCache>
                <c:ptCount val="3"/>
                <c:pt idx="0">
                  <c:v>Sin Violencia</c:v>
                </c:pt>
                <c:pt idx="1">
                  <c:v>Con Violencia</c:v>
                </c:pt>
                <c:pt idx="2">
                  <c:v>Total</c:v>
                </c:pt>
              </c:strCache>
            </c:strRef>
          </c:cat>
          <c:val>
            <c:numRef>
              <c:f>ENE!$B$230:$B$232</c:f>
              <c:numCache>
                <c:formatCode>General</c:formatCode>
                <c:ptCount val="3"/>
                <c:pt idx="0">
                  <c:v>0</c:v>
                </c:pt>
                <c:pt idx="1">
                  <c:v>0</c:v>
                </c:pt>
                <c:pt idx="2">
                  <c:v>0</c:v>
                </c:pt>
              </c:numCache>
            </c:numRef>
          </c:val>
          <c:extLst>
            <c:ext xmlns:c16="http://schemas.microsoft.com/office/drawing/2014/chart" uri="{C3380CC4-5D6E-409C-BE32-E72D297353CC}">
              <c16:uniqueId val="{00000000-2FE2-4996-870B-DECC21D293F3}"/>
            </c:ext>
          </c:extLst>
        </c:ser>
        <c:ser>
          <c:idx val="1"/>
          <c:order val="1"/>
          <c:tx>
            <c:strRef>
              <c:f>ENE!$C$229</c:f>
              <c:strCache>
                <c:ptCount val="1"/>
                <c:pt idx="0">
                  <c:v>Mujer</c:v>
                </c:pt>
              </c:strCache>
            </c:strRef>
          </c:tx>
          <c:invertIfNegative val="0"/>
          <c:cat>
            <c:strRef>
              <c:f>ENE!$A$230:$A$232</c:f>
              <c:strCache>
                <c:ptCount val="3"/>
                <c:pt idx="0">
                  <c:v>Sin Violencia</c:v>
                </c:pt>
                <c:pt idx="1">
                  <c:v>Con Violencia</c:v>
                </c:pt>
                <c:pt idx="2">
                  <c:v>Total</c:v>
                </c:pt>
              </c:strCache>
            </c:strRef>
          </c:cat>
          <c:val>
            <c:numRef>
              <c:f>ENE!$C$230:$C$232</c:f>
              <c:numCache>
                <c:formatCode>General</c:formatCode>
                <c:ptCount val="3"/>
                <c:pt idx="0">
                  <c:v>0</c:v>
                </c:pt>
                <c:pt idx="1">
                  <c:v>0</c:v>
                </c:pt>
                <c:pt idx="2">
                  <c:v>0</c:v>
                </c:pt>
              </c:numCache>
            </c:numRef>
          </c:val>
          <c:extLst>
            <c:ext xmlns:c16="http://schemas.microsoft.com/office/drawing/2014/chart" uri="{C3380CC4-5D6E-409C-BE32-E72D297353CC}">
              <c16:uniqueId val="{00000001-2FE2-4996-870B-DECC21D293F3}"/>
            </c:ext>
          </c:extLst>
        </c:ser>
        <c:dLbls>
          <c:showLegendKey val="0"/>
          <c:showVal val="0"/>
          <c:showCatName val="0"/>
          <c:showSerName val="0"/>
          <c:showPercent val="0"/>
          <c:showBubbleSize val="0"/>
        </c:dLbls>
        <c:gapWidth val="150"/>
        <c:axId val="137163904"/>
        <c:axId val="137165440"/>
      </c:barChart>
      <c:catAx>
        <c:axId val="137163904"/>
        <c:scaling>
          <c:orientation val="minMax"/>
        </c:scaling>
        <c:delete val="0"/>
        <c:axPos val="b"/>
        <c:numFmt formatCode="General" sourceLinked="0"/>
        <c:majorTickMark val="out"/>
        <c:minorTickMark val="none"/>
        <c:tickLblPos val="nextTo"/>
        <c:crossAx val="137165440"/>
        <c:crosses val="autoZero"/>
        <c:auto val="1"/>
        <c:lblAlgn val="ctr"/>
        <c:lblOffset val="100"/>
        <c:noMultiLvlLbl val="0"/>
      </c:catAx>
      <c:valAx>
        <c:axId val="137165440"/>
        <c:scaling>
          <c:orientation val="minMax"/>
        </c:scaling>
        <c:delete val="0"/>
        <c:axPos val="l"/>
        <c:majorGridlines/>
        <c:numFmt formatCode="General" sourceLinked="1"/>
        <c:majorTickMark val="out"/>
        <c:minorTickMark val="none"/>
        <c:tickLblPos val="nextTo"/>
        <c:crossAx val="1371639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ENE!$B$252</c:f>
              <c:strCache>
                <c:ptCount val="1"/>
                <c:pt idx="0">
                  <c:v>Hombre</c:v>
                </c:pt>
              </c:strCache>
            </c:strRef>
          </c:tx>
          <c:invertIfNegative val="0"/>
          <c:cat>
            <c:strRef>
              <c:f>ENE!$A$253:$A$257</c:f>
              <c:strCache>
                <c:ptCount val="5"/>
                <c:pt idx="0">
                  <c:v>Física</c:v>
                </c:pt>
                <c:pt idx="1">
                  <c:v>Psicológica</c:v>
                </c:pt>
                <c:pt idx="2">
                  <c:v>Económica</c:v>
                </c:pt>
                <c:pt idx="3">
                  <c:v>Sexual</c:v>
                </c:pt>
                <c:pt idx="4">
                  <c:v>Patrimonial</c:v>
                </c:pt>
              </c:strCache>
            </c:strRef>
          </c:cat>
          <c:val>
            <c:numRef>
              <c:f>ENE!$B$253:$B$257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433-4E4E-8E5D-E43208205DC7}"/>
            </c:ext>
          </c:extLst>
        </c:ser>
        <c:ser>
          <c:idx val="1"/>
          <c:order val="1"/>
          <c:tx>
            <c:strRef>
              <c:f>ENE!$C$252</c:f>
              <c:strCache>
                <c:ptCount val="1"/>
                <c:pt idx="0">
                  <c:v>Mujer</c:v>
                </c:pt>
              </c:strCache>
            </c:strRef>
          </c:tx>
          <c:invertIfNegative val="0"/>
          <c:cat>
            <c:strRef>
              <c:f>ENE!$A$253:$A$257</c:f>
              <c:strCache>
                <c:ptCount val="5"/>
                <c:pt idx="0">
                  <c:v>Física</c:v>
                </c:pt>
                <c:pt idx="1">
                  <c:v>Psicológica</c:v>
                </c:pt>
                <c:pt idx="2">
                  <c:v>Económica</c:v>
                </c:pt>
                <c:pt idx="3">
                  <c:v>Sexual</c:v>
                </c:pt>
                <c:pt idx="4">
                  <c:v>Patrimonial</c:v>
                </c:pt>
              </c:strCache>
            </c:strRef>
          </c:cat>
          <c:val>
            <c:numRef>
              <c:f>ENE!$C$253:$C$257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9433-4E4E-8E5D-E43208205DC7}"/>
            </c:ext>
          </c:extLst>
        </c:ser>
        <c:dLbls>
          <c:showLegendKey val="0"/>
          <c:showVal val="0"/>
          <c:showCatName val="0"/>
          <c:showSerName val="0"/>
          <c:showPercent val="0"/>
          <c:showBubbleSize val="0"/>
        </c:dLbls>
        <c:gapWidth val="150"/>
        <c:axId val="137265152"/>
        <c:axId val="137266688"/>
      </c:barChart>
      <c:catAx>
        <c:axId val="137265152"/>
        <c:scaling>
          <c:orientation val="minMax"/>
        </c:scaling>
        <c:delete val="0"/>
        <c:axPos val="b"/>
        <c:numFmt formatCode="General" sourceLinked="0"/>
        <c:majorTickMark val="out"/>
        <c:minorTickMark val="none"/>
        <c:tickLblPos val="nextTo"/>
        <c:crossAx val="137266688"/>
        <c:crosses val="autoZero"/>
        <c:auto val="1"/>
        <c:lblAlgn val="ctr"/>
        <c:lblOffset val="100"/>
        <c:noMultiLvlLbl val="0"/>
      </c:catAx>
      <c:valAx>
        <c:axId val="137266688"/>
        <c:scaling>
          <c:orientation val="minMax"/>
        </c:scaling>
        <c:delete val="0"/>
        <c:axPos val="l"/>
        <c:majorGridlines/>
        <c:numFmt formatCode="General" sourceLinked="1"/>
        <c:majorTickMark val="out"/>
        <c:minorTickMark val="none"/>
        <c:tickLblPos val="nextTo"/>
        <c:crossAx val="1372651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MAY!$B$201</c:f>
              <c:strCache>
                <c:ptCount val="1"/>
                <c:pt idx="0">
                  <c:v>Hombre</c:v>
                </c:pt>
              </c:strCache>
            </c:strRef>
          </c:tx>
          <c:invertIfNegative val="0"/>
          <c:cat>
            <c:strRef>
              <c:f>MAY!$A$202:$A$205</c:f>
              <c:strCache>
                <c:ptCount val="4"/>
                <c:pt idx="0">
                  <c:v>Jalisco</c:v>
                </c:pt>
                <c:pt idx="1">
                  <c:v>Otros</c:v>
                </c:pt>
                <c:pt idx="2">
                  <c:v>No Especificado</c:v>
                </c:pt>
                <c:pt idx="3">
                  <c:v>Total</c:v>
                </c:pt>
              </c:strCache>
            </c:strRef>
          </c:cat>
          <c:val>
            <c:numRef>
              <c:f>MAY!$B$202:$B$205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490D-43F1-9BA9-061582EE6CA0}"/>
            </c:ext>
          </c:extLst>
        </c:ser>
        <c:ser>
          <c:idx val="1"/>
          <c:order val="1"/>
          <c:tx>
            <c:strRef>
              <c:f>MAY!$C$201</c:f>
              <c:strCache>
                <c:ptCount val="1"/>
                <c:pt idx="0">
                  <c:v>Mujer</c:v>
                </c:pt>
              </c:strCache>
            </c:strRef>
          </c:tx>
          <c:invertIfNegative val="0"/>
          <c:cat>
            <c:strRef>
              <c:f>MAY!$A$202:$A$205</c:f>
              <c:strCache>
                <c:ptCount val="4"/>
                <c:pt idx="0">
                  <c:v>Jalisco</c:v>
                </c:pt>
                <c:pt idx="1">
                  <c:v>Otros</c:v>
                </c:pt>
                <c:pt idx="2">
                  <c:v>No Especificado</c:v>
                </c:pt>
                <c:pt idx="3">
                  <c:v>Total</c:v>
                </c:pt>
              </c:strCache>
            </c:strRef>
          </c:cat>
          <c:val>
            <c:numRef>
              <c:f>MAY!$C$202:$C$205</c:f>
              <c:numCache>
                <c:formatCode>General</c:formatCode>
                <c:ptCount val="4"/>
                <c:pt idx="0">
                  <c:v>3</c:v>
                </c:pt>
                <c:pt idx="1">
                  <c:v>0</c:v>
                </c:pt>
                <c:pt idx="2">
                  <c:v>0</c:v>
                </c:pt>
                <c:pt idx="3">
                  <c:v>3</c:v>
                </c:pt>
              </c:numCache>
            </c:numRef>
          </c:val>
          <c:extLst>
            <c:ext xmlns:c16="http://schemas.microsoft.com/office/drawing/2014/chart" uri="{C3380CC4-5D6E-409C-BE32-E72D297353CC}">
              <c16:uniqueId val="{00000001-490D-43F1-9BA9-061582EE6CA0}"/>
            </c:ext>
          </c:extLst>
        </c:ser>
        <c:dLbls>
          <c:showLegendKey val="0"/>
          <c:showVal val="0"/>
          <c:showCatName val="0"/>
          <c:showSerName val="0"/>
          <c:showPercent val="0"/>
          <c:showBubbleSize val="0"/>
        </c:dLbls>
        <c:gapWidth val="150"/>
        <c:axId val="86582784"/>
        <c:axId val="86584320"/>
      </c:barChart>
      <c:catAx>
        <c:axId val="86582784"/>
        <c:scaling>
          <c:orientation val="minMax"/>
        </c:scaling>
        <c:delete val="0"/>
        <c:axPos val="b"/>
        <c:numFmt formatCode="General" sourceLinked="0"/>
        <c:majorTickMark val="out"/>
        <c:minorTickMark val="none"/>
        <c:tickLblPos val="nextTo"/>
        <c:crossAx val="86584320"/>
        <c:crosses val="autoZero"/>
        <c:auto val="1"/>
        <c:lblAlgn val="ctr"/>
        <c:lblOffset val="100"/>
        <c:noMultiLvlLbl val="0"/>
      </c:catAx>
      <c:valAx>
        <c:axId val="86584320"/>
        <c:scaling>
          <c:orientation val="minMax"/>
        </c:scaling>
        <c:delete val="0"/>
        <c:axPos val="l"/>
        <c:majorGridlines/>
        <c:numFmt formatCode="General" sourceLinked="1"/>
        <c:majorTickMark val="out"/>
        <c:minorTickMark val="none"/>
        <c:tickLblPos val="nextTo"/>
        <c:crossAx val="8658278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ENE!$B$283</c:f>
              <c:strCache>
                <c:ptCount val="1"/>
                <c:pt idx="0">
                  <c:v>Hombre</c:v>
                </c:pt>
              </c:strCache>
            </c:strRef>
          </c:tx>
          <c:invertIfNegative val="0"/>
          <c:cat>
            <c:strRef>
              <c:f>ENE!$A$284:$A$291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ENE!$B$284:$B$291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FA75-46D6-86FB-F3A56B515410}"/>
            </c:ext>
          </c:extLst>
        </c:ser>
        <c:ser>
          <c:idx val="1"/>
          <c:order val="1"/>
          <c:tx>
            <c:strRef>
              <c:f>ENE!$C$283</c:f>
              <c:strCache>
                <c:ptCount val="1"/>
                <c:pt idx="0">
                  <c:v>Mujer</c:v>
                </c:pt>
              </c:strCache>
            </c:strRef>
          </c:tx>
          <c:invertIfNegative val="0"/>
          <c:cat>
            <c:strRef>
              <c:f>ENE!$A$284:$A$291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ENE!$C$284:$C$291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FA75-46D6-86FB-F3A56B515410}"/>
            </c:ext>
          </c:extLst>
        </c:ser>
        <c:dLbls>
          <c:showLegendKey val="0"/>
          <c:showVal val="0"/>
          <c:showCatName val="0"/>
          <c:showSerName val="0"/>
          <c:showPercent val="0"/>
          <c:showBubbleSize val="0"/>
        </c:dLbls>
        <c:gapWidth val="150"/>
        <c:axId val="137292416"/>
        <c:axId val="137367936"/>
      </c:barChart>
      <c:catAx>
        <c:axId val="137292416"/>
        <c:scaling>
          <c:orientation val="minMax"/>
        </c:scaling>
        <c:delete val="0"/>
        <c:axPos val="b"/>
        <c:numFmt formatCode="General" sourceLinked="0"/>
        <c:majorTickMark val="out"/>
        <c:minorTickMark val="none"/>
        <c:tickLblPos val="nextTo"/>
        <c:crossAx val="137367936"/>
        <c:crosses val="autoZero"/>
        <c:auto val="1"/>
        <c:lblAlgn val="ctr"/>
        <c:lblOffset val="100"/>
        <c:noMultiLvlLbl val="0"/>
      </c:catAx>
      <c:valAx>
        <c:axId val="137367936"/>
        <c:scaling>
          <c:orientation val="minMax"/>
        </c:scaling>
        <c:delete val="0"/>
        <c:axPos val="l"/>
        <c:majorGridlines/>
        <c:numFmt formatCode="General" sourceLinked="1"/>
        <c:majorTickMark val="out"/>
        <c:minorTickMark val="none"/>
        <c:tickLblPos val="nextTo"/>
        <c:crossAx val="1372924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0C9-4222-A9D8-B4A1A3A9F61D}"/>
            </c:ext>
          </c:extLst>
        </c:ser>
        <c:dLbls>
          <c:showLegendKey val="0"/>
          <c:showVal val="1"/>
          <c:showCatName val="0"/>
          <c:showSerName val="0"/>
          <c:showPercent val="0"/>
          <c:showBubbleSize val="0"/>
        </c:dLbls>
        <c:gapWidth val="150"/>
        <c:overlap val="100"/>
        <c:axId val="147473920"/>
        <c:axId val="147475456"/>
      </c:barChart>
      <c:catAx>
        <c:axId val="1474739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7475456"/>
        <c:crosses val="autoZero"/>
        <c:auto val="1"/>
        <c:lblAlgn val="ctr"/>
        <c:lblOffset val="100"/>
        <c:tickLblSkip val="1"/>
        <c:tickMarkSkip val="1"/>
        <c:noMultiLvlLbl val="0"/>
      </c:catAx>
      <c:valAx>
        <c:axId val="147475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74739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BB5-4D48-BCA9-0EBCCFAC6223}"/>
            </c:ext>
          </c:extLst>
        </c:ser>
        <c:dLbls>
          <c:showLegendKey val="0"/>
          <c:showVal val="1"/>
          <c:showCatName val="0"/>
          <c:showSerName val="0"/>
          <c:showPercent val="0"/>
          <c:showBubbleSize val="0"/>
        </c:dLbls>
        <c:gapWidth val="150"/>
        <c:overlap val="100"/>
        <c:axId val="147500032"/>
        <c:axId val="147518208"/>
      </c:barChart>
      <c:catAx>
        <c:axId val="1475000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7518208"/>
        <c:crosses val="autoZero"/>
        <c:auto val="1"/>
        <c:lblAlgn val="ctr"/>
        <c:lblOffset val="100"/>
        <c:tickLblSkip val="1"/>
        <c:tickMarkSkip val="1"/>
        <c:noMultiLvlLbl val="0"/>
      </c:catAx>
      <c:valAx>
        <c:axId val="147518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75000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FINAL!$B$8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FINAL!$A$9:$A$12</c:f>
              <c:strCache>
                <c:ptCount val="4"/>
                <c:pt idx="0">
                  <c:v>Orientación Psicológica  </c:v>
                </c:pt>
                <c:pt idx="1">
                  <c:v>Asesoria Jurídica </c:v>
                </c:pt>
                <c:pt idx="2">
                  <c:v>Trabajo Social</c:v>
                </c:pt>
                <c:pt idx="3">
                  <c:v>Total</c:v>
                </c:pt>
              </c:strCache>
            </c:strRef>
          </c:cat>
          <c:val>
            <c:numRef>
              <c:f>FINAL!$B$9:$B$12</c:f>
              <c:numCache>
                <c:formatCode>General</c:formatCode>
                <c:ptCount val="4"/>
                <c:pt idx="0">
                  <c:v>1</c:v>
                </c:pt>
                <c:pt idx="1">
                  <c:v>0</c:v>
                </c:pt>
                <c:pt idx="2">
                  <c:v>1</c:v>
                </c:pt>
                <c:pt idx="3">
                  <c:v>2</c:v>
                </c:pt>
              </c:numCache>
            </c:numRef>
          </c:val>
          <c:extLst>
            <c:ext xmlns:c16="http://schemas.microsoft.com/office/drawing/2014/chart" uri="{C3380CC4-5D6E-409C-BE32-E72D297353CC}">
              <c16:uniqueId val="{00000000-EAB1-4396-A47B-4E442003DB50}"/>
            </c:ext>
          </c:extLst>
        </c:ser>
        <c:ser>
          <c:idx val="1"/>
          <c:order val="1"/>
          <c:tx>
            <c:strRef>
              <c:f>FINAL!$C$8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FINAL!$A$9:$A$12</c:f>
              <c:strCache>
                <c:ptCount val="4"/>
                <c:pt idx="0">
                  <c:v>Orientación Psicológica  </c:v>
                </c:pt>
                <c:pt idx="1">
                  <c:v>Asesoria Jurídica </c:v>
                </c:pt>
                <c:pt idx="2">
                  <c:v>Trabajo Social</c:v>
                </c:pt>
                <c:pt idx="3">
                  <c:v>Total</c:v>
                </c:pt>
              </c:strCache>
            </c:strRef>
          </c:cat>
          <c:val>
            <c:numRef>
              <c:f>FINAL!$C$9:$C$12</c:f>
              <c:numCache>
                <c:formatCode>General</c:formatCode>
                <c:ptCount val="4"/>
                <c:pt idx="0">
                  <c:v>7</c:v>
                </c:pt>
                <c:pt idx="1">
                  <c:v>10</c:v>
                </c:pt>
                <c:pt idx="2">
                  <c:v>9</c:v>
                </c:pt>
                <c:pt idx="3">
                  <c:v>26</c:v>
                </c:pt>
              </c:numCache>
            </c:numRef>
          </c:val>
          <c:extLst>
            <c:ext xmlns:c16="http://schemas.microsoft.com/office/drawing/2014/chart" uri="{C3380CC4-5D6E-409C-BE32-E72D297353CC}">
              <c16:uniqueId val="{00000001-EAB1-4396-A47B-4E442003DB50}"/>
            </c:ext>
          </c:extLst>
        </c:ser>
        <c:dLbls>
          <c:showLegendKey val="0"/>
          <c:showVal val="1"/>
          <c:showCatName val="0"/>
          <c:showSerName val="0"/>
          <c:showPercent val="0"/>
          <c:showBubbleSize val="0"/>
        </c:dLbls>
        <c:gapWidth val="75"/>
        <c:axId val="147545088"/>
        <c:axId val="147555072"/>
      </c:barChart>
      <c:catAx>
        <c:axId val="147545088"/>
        <c:scaling>
          <c:orientation val="minMax"/>
        </c:scaling>
        <c:delete val="0"/>
        <c:axPos val="b"/>
        <c:numFmt formatCode="General" sourceLinked="0"/>
        <c:majorTickMark val="none"/>
        <c:minorTickMark val="none"/>
        <c:tickLblPos val="nextTo"/>
        <c:crossAx val="147555072"/>
        <c:crosses val="autoZero"/>
        <c:auto val="1"/>
        <c:lblAlgn val="ctr"/>
        <c:lblOffset val="100"/>
        <c:noMultiLvlLbl val="0"/>
      </c:catAx>
      <c:valAx>
        <c:axId val="147555072"/>
        <c:scaling>
          <c:orientation val="minMax"/>
        </c:scaling>
        <c:delete val="0"/>
        <c:axPos val="l"/>
        <c:numFmt formatCode="General" sourceLinked="1"/>
        <c:majorTickMark val="none"/>
        <c:minorTickMark val="none"/>
        <c:tickLblPos val="nextTo"/>
        <c:crossAx val="147545088"/>
        <c:crosses val="autoZero"/>
        <c:crossBetween val="between"/>
      </c:valAx>
    </c:plotArea>
    <c:legend>
      <c:legendPos val="b"/>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FINAL!$B$32</c:f>
              <c:strCache>
                <c:ptCount val="1"/>
                <c:pt idx="0">
                  <c:v>Hombre</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FINAL!$B$33:$B$37</c:f>
              <c:numCache>
                <c:formatCode>General</c:formatCode>
                <c:ptCount val="5"/>
                <c:pt idx="0">
                  <c:v>1</c:v>
                </c:pt>
                <c:pt idx="1">
                  <c:v>0</c:v>
                </c:pt>
                <c:pt idx="2">
                  <c:v>1</c:v>
                </c:pt>
                <c:pt idx="3">
                  <c:v>1</c:v>
                </c:pt>
                <c:pt idx="4">
                  <c:v>3</c:v>
                </c:pt>
              </c:numCache>
            </c:numRef>
          </c:val>
          <c:extLst>
            <c:ext xmlns:c16="http://schemas.microsoft.com/office/drawing/2014/chart" uri="{C3380CC4-5D6E-409C-BE32-E72D297353CC}">
              <c16:uniqueId val="{00000000-92B1-48F0-A438-8C254BB2306C}"/>
            </c:ext>
          </c:extLst>
        </c:ser>
        <c:ser>
          <c:idx val="1"/>
          <c:order val="1"/>
          <c:tx>
            <c:strRef>
              <c:f>FINAL!$C$32</c:f>
              <c:strCache>
                <c:ptCount val="1"/>
                <c:pt idx="0">
                  <c:v>Mujer</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FINAL!$C$33:$C$37</c:f>
              <c:numCache>
                <c:formatCode>General</c:formatCode>
                <c:ptCount val="5"/>
                <c:pt idx="0">
                  <c:v>7</c:v>
                </c:pt>
                <c:pt idx="1">
                  <c:v>10</c:v>
                </c:pt>
                <c:pt idx="2">
                  <c:v>9</c:v>
                </c:pt>
                <c:pt idx="3">
                  <c:v>8</c:v>
                </c:pt>
                <c:pt idx="4">
                  <c:v>34</c:v>
                </c:pt>
              </c:numCache>
            </c:numRef>
          </c:val>
          <c:extLst>
            <c:ext xmlns:c16="http://schemas.microsoft.com/office/drawing/2014/chart" uri="{C3380CC4-5D6E-409C-BE32-E72D297353CC}">
              <c16:uniqueId val="{00000001-92B1-48F0-A438-8C254BB2306C}"/>
            </c:ext>
          </c:extLst>
        </c:ser>
        <c:dLbls>
          <c:showLegendKey val="0"/>
          <c:showVal val="0"/>
          <c:showCatName val="0"/>
          <c:showSerName val="0"/>
          <c:showPercent val="0"/>
          <c:showBubbleSize val="0"/>
        </c:dLbls>
        <c:gapWidth val="150"/>
        <c:axId val="147584512"/>
        <c:axId val="147586048"/>
      </c:barChart>
      <c:catAx>
        <c:axId val="147584512"/>
        <c:scaling>
          <c:orientation val="minMax"/>
        </c:scaling>
        <c:delete val="0"/>
        <c:axPos val="b"/>
        <c:numFmt formatCode="General" sourceLinked="0"/>
        <c:majorTickMark val="out"/>
        <c:minorTickMark val="none"/>
        <c:tickLblPos val="nextTo"/>
        <c:crossAx val="147586048"/>
        <c:crosses val="autoZero"/>
        <c:auto val="1"/>
        <c:lblAlgn val="ctr"/>
        <c:lblOffset val="100"/>
        <c:noMultiLvlLbl val="0"/>
      </c:catAx>
      <c:valAx>
        <c:axId val="147586048"/>
        <c:scaling>
          <c:orientation val="minMax"/>
        </c:scaling>
        <c:delete val="0"/>
        <c:axPos val="l"/>
        <c:majorGridlines/>
        <c:numFmt formatCode="General" sourceLinked="1"/>
        <c:majorTickMark val="out"/>
        <c:minorTickMark val="none"/>
        <c:tickLblPos val="nextTo"/>
        <c:crossAx val="147584512"/>
        <c:crosses val="autoZero"/>
        <c:crossBetween val="between"/>
      </c:valAx>
    </c:plotArea>
    <c:legend>
      <c:legendPos val="r"/>
      <c:overlay val="0"/>
    </c:legend>
    <c:plotVisOnly val="1"/>
    <c:dispBlanksAs val="gap"/>
    <c:showDLblsOverMax val="0"/>
  </c:chart>
  <c:printSettings>
    <c:headerFooter/>
    <c:pageMargins b="0.75000000000000056" l="0.70000000000000051" r="0.70000000000000051" t="0.75000000000000056" header="0.30000000000000027" footer="0.30000000000000027"/>
    <c:pageSetup orientation="portrait"/>
  </c:printSettings>
</c:chartSpace>
</file>

<file path=xl/charts/chart1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81E-2"/>
          <c:w val="0.71381539807524053"/>
          <c:h val="0.63823126275882236"/>
        </c:manualLayout>
      </c:layout>
      <c:barChart>
        <c:barDir val="col"/>
        <c:grouping val="clustered"/>
        <c:varyColors val="0"/>
        <c:ser>
          <c:idx val="0"/>
          <c:order val="0"/>
          <c:tx>
            <c:strRef>
              <c:f>FINAL!$B$58</c:f>
              <c:strCache>
                <c:ptCount val="1"/>
                <c:pt idx="0">
                  <c:v>Hombre</c:v>
                </c:pt>
              </c:strCache>
            </c:strRef>
          </c:tx>
          <c:invertIfNegative val="0"/>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FINAL!$B$59:$B$64</c:f>
              <c:numCache>
                <c:formatCode>General</c:formatCode>
                <c:ptCount val="6"/>
                <c:pt idx="0">
                  <c:v>0</c:v>
                </c:pt>
                <c:pt idx="1">
                  <c:v>0</c:v>
                </c:pt>
                <c:pt idx="2">
                  <c:v>0</c:v>
                </c:pt>
                <c:pt idx="3">
                  <c:v>1</c:v>
                </c:pt>
                <c:pt idx="4">
                  <c:v>0</c:v>
                </c:pt>
                <c:pt idx="5">
                  <c:v>0</c:v>
                </c:pt>
              </c:numCache>
            </c:numRef>
          </c:val>
          <c:extLst>
            <c:ext xmlns:c16="http://schemas.microsoft.com/office/drawing/2014/chart" uri="{C3380CC4-5D6E-409C-BE32-E72D297353CC}">
              <c16:uniqueId val="{00000000-ADC9-4665-A590-4DD311B23D3D}"/>
            </c:ext>
          </c:extLst>
        </c:ser>
        <c:ser>
          <c:idx val="1"/>
          <c:order val="1"/>
          <c:tx>
            <c:strRef>
              <c:f>FINAL!$C$58</c:f>
              <c:strCache>
                <c:ptCount val="1"/>
                <c:pt idx="0">
                  <c:v>Mujer</c:v>
                </c:pt>
              </c:strCache>
            </c:strRef>
          </c:tx>
          <c:invertIfNegative val="0"/>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FINAL!$C$59:$C$64</c:f>
              <c:numCache>
                <c:formatCode>General</c:formatCode>
                <c:ptCount val="6"/>
                <c:pt idx="0">
                  <c:v>0</c:v>
                </c:pt>
                <c:pt idx="1">
                  <c:v>4</c:v>
                </c:pt>
                <c:pt idx="2">
                  <c:v>2</c:v>
                </c:pt>
                <c:pt idx="3">
                  <c:v>3</c:v>
                </c:pt>
                <c:pt idx="4">
                  <c:v>2</c:v>
                </c:pt>
                <c:pt idx="5">
                  <c:v>0</c:v>
                </c:pt>
              </c:numCache>
            </c:numRef>
          </c:val>
          <c:extLst>
            <c:ext xmlns:c16="http://schemas.microsoft.com/office/drawing/2014/chart" uri="{C3380CC4-5D6E-409C-BE32-E72D297353CC}">
              <c16:uniqueId val="{00000001-ADC9-4665-A590-4DD311B23D3D}"/>
            </c:ext>
          </c:extLst>
        </c:ser>
        <c:dLbls>
          <c:showLegendKey val="0"/>
          <c:showVal val="0"/>
          <c:showCatName val="0"/>
          <c:showSerName val="0"/>
          <c:showPercent val="0"/>
          <c:showBubbleSize val="0"/>
        </c:dLbls>
        <c:gapWidth val="150"/>
        <c:axId val="149185664"/>
        <c:axId val="149187200"/>
      </c:barChart>
      <c:catAx>
        <c:axId val="149185664"/>
        <c:scaling>
          <c:orientation val="minMax"/>
        </c:scaling>
        <c:delete val="0"/>
        <c:axPos val="b"/>
        <c:numFmt formatCode="General" sourceLinked="0"/>
        <c:majorTickMark val="out"/>
        <c:minorTickMark val="none"/>
        <c:tickLblPos val="nextTo"/>
        <c:txPr>
          <a:bodyPr/>
          <a:lstStyle/>
          <a:p>
            <a:pPr>
              <a:defRPr sz="800"/>
            </a:pPr>
            <a:endParaRPr lang="es-MX"/>
          </a:p>
        </c:txPr>
        <c:crossAx val="149187200"/>
        <c:crosses val="autoZero"/>
        <c:auto val="1"/>
        <c:lblAlgn val="ctr"/>
        <c:lblOffset val="100"/>
        <c:noMultiLvlLbl val="0"/>
      </c:catAx>
      <c:valAx>
        <c:axId val="149187200"/>
        <c:scaling>
          <c:orientation val="minMax"/>
        </c:scaling>
        <c:delete val="0"/>
        <c:axPos val="l"/>
        <c:majorGridlines/>
        <c:numFmt formatCode="General" sourceLinked="1"/>
        <c:majorTickMark val="out"/>
        <c:minorTickMark val="none"/>
        <c:tickLblPos val="nextTo"/>
        <c:crossAx val="149185664"/>
        <c:crosses val="autoZero"/>
        <c:crossBetween val="between"/>
      </c:valAx>
    </c:plotArea>
    <c:legend>
      <c:legendPos val="r"/>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FINAL!$B$91</c:f>
              <c:strCache>
                <c:ptCount val="1"/>
                <c:pt idx="0">
                  <c:v>Hombre</c:v>
                </c:pt>
              </c:strCache>
            </c:strRef>
          </c:tx>
          <c:invertIfNegative val="0"/>
          <c:cat>
            <c:strRef>
              <c:f>FINAL!$A$92:$A$98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FINAL!$B$92:$B$98</c:f>
              <c:numCache>
                <c:formatCode>General</c:formatCode>
                <c:ptCount val="7"/>
                <c:pt idx="0">
                  <c:v>1</c:v>
                </c:pt>
                <c:pt idx="1">
                  <c:v>0</c:v>
                </c:pt>
                <c:pt idx="2">
                  <c:v>0</c:v>
                </c:pt>
                <c:pt idx="3">
                  <c:v>0</c:v>
                </c:pt>
                <c:pt idx="4">
                  <c:v>0</c:v>
                </c:pt>
                <c:pt idx="5">
                  <c:v>0</c:v>
                </c:pt>
                <c:pt idx="6">
                  <c:v>1</c:v>
                </c:pt>
              </c:numCache>
            </c:numRef>
          </c:val>
          <c:extLst>
            <c:ext xmlns:c16="http://schemas.microsoft.com/office/drawing/2014/chart" uri="{C3380CC4-5D6E-409C-BE32-E72D297353CC}">
              <c16:uniqueId val="{00000000-3B73-40ED-91E1-CB3E31E812D7}"/>
            </c:ext>
          </c:extLst>
        </c:ser>
        <c:ser>
          <c:idx val="1"/>
          <c:order val="1"/>
          <c:tx>
            <c:strRef>
              <c:f>FINAL!$C$91</c:f>
              <c:strCache>
                <c:ptCount val="1"/>
                <c:pt idx="0">
                  <c:v>Mujer</c:v>
                </c:pt>
              </c:strCache>
            </c:strRef>
          </c:tx>
          <c:invertIfNegative val="0"/>
          <c:cat>
            <c:strRef>
              <c:f>FINAL!$A$92:$A$98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FINAL!$C$92:$C$98</c:f>
              <c:numCache>
                <c:formatCode>General</c:formatCode>
                <c:ptCount val="7"/>
                <c:pt idx="0">
                  <c:v>2</c:v>
                </c:pt>
                <c:pt idx="1">
                  <c:v>3</c:v>
                </c:pt>
                <c:pt idx="2">
                  <c:v>5</c:v>
                </c:pt>
                <c:pt idx="3">
                  <c:v>0</c:v>
                </c:pt>
                <c:pt idx="4">
                  <c:v>1</c:v>
                </c:pt>
                <c:pt idx="5">
                  <c:v>0</c:v>
                </c:pt>
                <c:pt idx="6">
                  <c:v>11</c:v>
                </c:pt>
              </c:numCache>
            </c:numRef>
          </c:val>
          <c:extLst>
            <c:ext xmlns:c16="http://schemas.microsoft.com/office/drawing/2014/chart" uri="{C3380CC4-5D6E-409C-BE32-E72D297353CC}">
              <c16:uniqueId val="{00000001-3B73-40ED-91E1-CB3E31E812D7}"/>
            </c:ext>
          </c:extLst>
        </c:ser>
        <c:dLbls>
          <c:showLegendKey val="0"/>
          <c:showVal val="0"/>
          <c:showCatName val="0"/>
          <c:showSerName val="0"/>
          <c:showPercent val="0"/>
          <c:showBubbleSize val="0"/>
        </c:dLbls>
        <c:gapWidth val="150"/>
        <c:axId val="149207680"/>
        <c:axId val="149209472"/>
      </c:barChart>
      <c:catAx>
        <c:axId val="149207680"/>
        <c:scaling>
          <c:orientation val="minMax"/>
        </c:scaling>
        <c:delete val="0"/>
        <c:axPos val="b"/>
        <c:numFmt formatCode="General" sourceLinked="0"/>
        <c:majorTickMark val="out"/>
        <c:minorTickMark val="none"/>
        <c:tickLblPos val="nextTo"/>
        <c:crossAx val="149209472"/>
        <c:crosses val="autoZero"/>
        <c:auto val="1"/>
        <c:lblAlgn val="ctr"/>
        <c:lblOffset val="100"/>
        <c:noMultiLvlLbl val="0"/>
      </c:catAx>
      <c:valAx>
        <c:axId val="149209472"/>
        <c:scaling>
          <c:orientation val="minMax"/>
        </c:scaling>
        <c:delete val="0"/>
        <c:axPos val="l"/>
        <c:majorGridlines/>
        <c:numFmt formatCode="General" sourceLinked="1"/>
        <c:majorTickMark val="out"/>
        <c:minorTickMark val="none"/>
        <c:tickLblPos val="nextTo"/>
        <c:crossAx val="149207680"/>
        <c:crosses val="autoZero"/>
        <c:crossBetween val="between"/>
      </c:valAx>
    </c:plotArea>
    <c:legend>
      <c:legendPos val="r"/>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FINAL!$B$122</c:f>
              <c:strCache>
                <c:ptCount val="1"/>
                <c:pt idx="0">
                  <c:v>Hombre</c:v>
                </c:pt>
              </c:strCache>
            </c:strRef>
          </c:tx>
          <c:invertIfNegative val="0"/>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FINAL!$B$123:$B$131</c:f>
              <c:numCache>
                <c:formatCode>General</c:formatCode>
                <c:ptCount val="9"/>
                <c:pt idx="0">
                  <c:v>0</c:v>
                </c:pt>
                <c:pt idx="1">
                  <c:v>0</c:v>
                </c:pt>
                <c:pt idx="2">
                  <c:v>1</c:v>
                </c:pt>
                <c:pt idx="3">
                  <c:v>0</c:v>
                </c:pt>
                <c:pt idx="4">
                  <c:v>0</c:v>
                </c:pt>
                <c:pt idx="5">
                  <c:v>0</c:v>
                </c:pt>
                <c:pt idx="6">
                  <c:v>0</c:v>
                </c:pt>
                <c:pt idx="7">
                  <c:v>0</c:v>
                </c:pt>
                <c:pt idx="8">
                  <c:v>1</c:v>
                </c:pt>
              </c:numCache>
            </c:numRef>
          </c:val>
          <c:extLst>
            <c:ext xmlns:c16="http://schemas.microsoft.com/office/drawing/2014/chart" uri="{C3380CC4-5D6E-409C-BE32-E72D297353CC}">
              <c16:uniqueId val="{00000000-1032-40DC-BAAE-CB367127344C}"/>
            </c:ext>
          </c:extLst>
        </c:ser>
        <c:ser>
          <c:idx val="1"/>
          <c:order val="1"/>
          <c:tx>
            <c:strRef>
              <c:f>FINAL!$C$122</c:f>
              <c:strCache>
                <c:ptCount val="1"/>
                <c:pt idx="0">
                  <c:v>Mujer</c:v>
                </c:pt>
              </c:strCache>
            </c:strRef>
          </c:tx>
          <c:invertIfNegative val="0"/>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FINAL!$C$123:$C$131</c:f>
              <c:numCache>
                <c:formatCode>General</c:formatCode>
                <c:ptCount val="9"/>
                <c:pt idx="0">
                  <c:v>2</c:v>
                </c:pt>
                <c:pt idx="1">
                  <c:v>6</c:v>
                </c:pt>
                <c:pt idx="2">
                  <c:v>1</c:v>
                </c:pt>
                <c:pt idx="3">
                  <c:v>0</c:v>
                </c:pt>
                <c:pt idx="4">
                  <c:v>1</c:v>
                </c:pt>
                <c:pt idx="5">
                  <c:v>1</c:v>
                </c:pt>
                <c:pt idx="6">
                  <c:v>0</c:v>
                </c:pt>
                <c:pt idx="7">
                  <c:v>0</c:v>
                </c:pt>
                <c:pt idx="8">
                  <c:v>11</c:v>
                </c:pt>
              </c:numCache>
            </c:numRef>
          </c:val>
          <c:extLst>
            <c:ext xmlns:c16="http://schemas.microsoft.com/office/drawing/2014/chart" uri="{C3380CC4-5D6E-409C-BE32-E72D297353CC}">
              <c16:uniqueId val="{00000001-1032-40DC-BAAE-CB367127344C}"/>
            </c:ext>
          </c:extLst>
        </c:ser>
        <c:dLbls>
          <c:showLegendKey val="0"/>
          <c:showVal val="0"/>
          <c:showCatName val="0"/>
          <c:showSerName val="0"/>
          <c:showPercent val="0"/>
          <c:showBubbleSize val="0"/>
        </c:dLbls>
        <c:gapWidth val="150"/>
        <c:axId val="47465600"/>
        <c:axId val="47467136"/>
      </c:barChart>
      <c:catAx>
        <c:axId val="47465600"/>
        <c:scaling>
          <c:orientation val="minMax"/>
        </c:scaling>
        <c:delete val="0"/>
        <c:axPos val="b"/>
        <c:numFmt formatCode="General" sourceLinked="0"/>
        <c:majorTickMark val="out"/>
        <c:minorTickMark val="none"/>
        <c:tickLblPos val="nextTo"/>
        <c:crossAx val="47467136"/>
        <c:crosses val="autoZero"/>
        <c:auto val="1"/>
        <c:lblAlgn val="ctr"/>
        <c:lblOffset val="100"/>
        <c:noMultiLvlLbl val="0"/>
      </c:catAx>
      <c:valAx>
        <c:axId val="47467136"/>
        <c:scaling>
          <c:orientation val="minMax"/>
        </c:scaling>
        <c:delete val="0"/>
        <c:axPos val="l"/>
        <c:majorGridlines/>
        <c:numFmt formatCode="General" sourceLinked="1"/>
        <c:majorTickMark val="out"/>
        <c:minorTickMark val="none"/>
        <c:tickLblPos val="nextTo"/>
        <c:crossAx val="47465600"/>
        <c:crosses val="autoZero"/>
        <c:crossBetween val="between"/>
      </c:valAx>
    </c:plotArea>
    <c:legend>
      <c:legendPos val="r"/>
      <c:layout>
        <c:manualLayout>
          <c:xMode val="edge"/>
          <c:yMode val="edge"/>
          <c:x val="0.85403230847682488"/>
          <c:y val="0.3801843615840641"/>
          <c:w val="0.12350283768708839"/>
          <c:h val="0.19998798259043143"/>
        </c:manualLayout>
      </c:layout>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FINAL!$B$155</c:f>
              <c:strCache>
                <c:ptCount val="1"/>
                <c:pt idx="0">
                  <c:v>Hombre</c:v>
                </c:pt>
              </c:strCache>
            </c:strRef>
          </c:tx>
          <c:invertIfNegative val="0"/>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FINAL!$B$156:$B$164</c:f>
              <c:numCache>
                <c:formatCode>General</c:formatCode>
                <c:ptCount val="9"/>
                <c:pt idx="0">
                  <c:v>0</c:v>
                </c:pt>
                <c:pt idx="1">
                  <c:v>0</c:v>
                </c:pt>
                <c:pt idx="2">
                  <c:v>0</c:v>
                </c:pt>
                <c:pt idx="3">
                  <c:v>1</c:v>
                </c:pt>
                <c:pt idx="4">
                  <c:v>0</c:v>
                </c:pt>
                <c:pt idx="5">
                  <c:v>0</c:v>
                </c:pt>
                <c:pt idx="6">
                  <c:v>0</c:v>
                </c:pt>
                <c:pt idx="7">
                  <c:v>0</c:v>
                </c:pt>
                <c:pt idx="8">
                  <c:v>1</c:v>
                </c:pt>
              </c:numCache>
            </c:numRef>
          </c:val>
          <c:extLst>
            <c:ext xmlns:c16="http://schemas.microsoft.com/office/drawing/2014/chart" uri="{C3380CC4-5D6E-409C-BE32-E72D297353CC}">
              <c16:uniqueId val="{00000000-5286-4151-A128-3D196634A6B6}"/>
            </c:ext>
          </c:extLst>
        </c:ser>
        <c:ser>
          <c:idx val="1"/>
          <c:order val="1"/>
          <c:tx>
            <c:strRef>
              <c:f>FINAL!$C$155</c:f>
              <c:strCache>
                <c:ptCount val="1"/>
                <c:pt idx="0">
                  <c:v>Mujer</c:v>
                </c:pt>
              </c:strCache>
            </c:strRef>
          </c:tx>
          <c:invertIfNegative val="0"/>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FINAL!$C$156:$C$164</c:f>
              <c:numCache>
                <c:formatCode>General</c:formatCode>
                <c:ptCount val="9"/>
                <c:pt idx="0">
                  <c:v>6</c:v>
                </c:pt>
                <c:pt idx="1">
                  <c:v>0</c:v>
                </c:pt>
                <c:pt idx="2">
                  <c:v>0</c:v>
                </c:pt>
                <c:pt idx="3">
                  <c:v>2</c:v>
                </c:pt>
                <c:pt idx="4">
                  <c:v>1</c:v>
                </c:pt>
                <c:pt idx="5">
                  <c:v>0</c:v>
                </c:pt>
                <c:pt idx="6">
                  <c:v>2</c:v>
                </c:pt>
                <c:pt idx="7">
                  <c:v>0</c:v>
                </c:pt>
                <c:pt idx="8">
                  <c:v>11</c:v>
                </c:pt>
              </c:numCache>
            </c:numRef>
          </c:val>
          <c:extLst>
            <c:ext xmlns:c16="http://schemas.microsoft.com/office/drawing/2014/chart" uri="{C3380CC4-5D6E-409C-BE32-E72D297353CC}">
              <c16:uniqueId val="{00000001-5286-4151-A128-3D196634A6B6}"/>
            </c:ext>
          </c:extLst>
        </c:ser>
        <c:dLbls>
          <c:showLegendKey val="0"/>
          <c:showVal val="0"/>
          <c:showCatName val="0"/>
          <c:showSerName val="0"/>
          <c:showPercent val="0"/>
          <c:showBubbleSize val="0"/>
        </c:dLbls>
        <c:gapWidth val="150"/>
        <c:axId val="47484288"/>
        <c:axId val="101614720"/>
      </c:barChart>
      <c:catAx>
        <c:axId val="47484288"/>
        <c:scaling>
          <c:orientation val="minMax"/>
        </c:scaling>
        <c:delete val="0"/>
        <c:axPos val="b"/>
        <c:numFmt formatCode="General" sourceLinked="0"/>
        <c:majorTickMark val="out"/>
        <c:minorTickMark val="none"/>
        <c:tickLblPos val="nextTo"/>
        <c:crossAx val="101614720"/>
        <c:crosses val="autoZero"/>
        <c:auto val="1"/>
        <c:lblAlgn val="ctr"/>
        <c:lblOffset val="100"/>
        <c:noMultiLvlLbl val="0"/>
      </c:catAx>
      <c:valAx>
        <c:axId val="101614720"/>
        <c:scaling>
          <c:orientation val="minMax"/>
        </c:scaling>
        <c:delete val="0"/>
        <c:axPos val="l"/>
        <c:majorGridlines/>
        <c:numFmt formatCode="General" sourceLinked="1"/>
        <c:majorTickMark val="out"/>
        <c:minorTickMark val="none"/>
        <c:tickLblPos val="nextTo"/>
        <c:crossAx val="47484288"/>
        <c:crosses val="autoZero"/>
        <c:crossBetween val="between"/>
      </c:valAx>
    </c:plotArea>
    <c:legend>
      <c:legendPos val="r"/>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FINAL!$B$201</c:f>
              <c:strCache>
                <c:ptCount val="1"/>
                <c:pt idx="0">
                  <c:v>Hombre</c:v>
                </c:pt>
              </c:strCache>
            </c:strRef>
          </c:tx>
          <c:invertIfNegative val="0"/>
          <c:cat>
            <c:strRef>
              <c:f>FINAL!$A$202:$A$205</c:f>
              <c:strCache>
                <c:ptCount val="4"/>
                <c:pt idx="0">
                  <c:v>Jalisco</c:v>
                </c:pt>
                <c:pt idx="1">
                  <c:v>Otros</c:v>
                </c:pt>
                <c:pt idx="2">
                  <c:v>No Especificado</c:v>
                </c:pt>
                <c:pt idx="3">
                  <c:v>Total</c:v>
                </c:pt>
              </c:strCache>
            </c:strRef>
          </c:cat>
          <c:val>
            <c:numRef>
              <c:f>FINAL!$B$202:$B$205</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0-490D-43F1-9BA9-061582EE6CA0}"/>
            </c:ext>
          </c:extLst>
        </c:ser>
        <c:ser>
          <c:idx val="1"/>
          <c:order val="1"/>
          <c:tx>
            <c:strRef>
              <c:f>FINAL!$C$201</c:f>
              <c:strCache>
                <c:ptCount val="1"/>
                <c:pt idx="0">
                  <c:v>Mujer</c:v>
                </c:pt>
              </c:strCache>
            </c:strRef>
          </c:tx>
          <c:invertIfNegative val="0"/>
          <c:cat>
            <c:strRef>
              <c:f>FINAL!$A$202:$A$205</c:f>
              <c:strCache>
                <c:ptCount val="4"/>
                <c:pt idx="0">
                  <c:v>Jalisco</c:v>
                </c:pt>
                <c:pt idx="1">
                  <c:v>Otros</c:v>
                </c:pt>
                <c:pt idx="2">
                  <c:v>No Especificado</c:v>
                </c:pt>
                <c:pt idx="3">
                  <c:v>Total</c:v>
                </c:pt>
              </c:strCache>
            </c:strRef>
          </c:cat>
          <c:val>
            <c:numRef>
              <c:f>FINAL!$C$202:$C$205</c:f>
              <c:numCache>
                <c:formatCode>General</c:formatCode>
                <c:ptCount val="4"/>
                <c:pt idx="0">
                  <c:v>11</c:v>
                </c:pt>
                <c:pt idx="1">
                  <c:v>0</c:v>
                </c:pt>
                <c:pt idx="2">
                  <c:v>0</c:v>
                </c:pt>
                <c:pt idx="3">
                  <c:v>11</c:v>
                </c:pt>
              </c:numCache>
            </c:numRef>
          </c:val>
          <c:extLst>
            <c:ext xmlns:c16="http://schemas.microsoft.com/office/drawing/2014/chart" uri="{C3380CC4-5D6E-409C-BE32-E72D297353CC}">
              <c16:uniqueId val="{00000001-490D-43F1-9BA9-061582EE6CA0}"/>
            </c:ext>
          </c:extLst>
        </c:ser>
        <c:dLbls>
          <c:showLegendKey val="0"/>
          <c:showVal val="0"/>
          <c:showCatName val="0"/>
          <c:showSerName val="0"/>
          <c:showPercent val="0"/>
          <c:showBubbleSize val="0"/>
        </c:dLbls>
        <c:gapWidth val="150"/>
        <c:axId val="47658496"/>
        <c:axId val="47660032"/>
      </c:barChart>
      <c:catAx>
        <c:axId val="47658496"/>
        <c:scaling>
          <c:orientation val="minMax"/>
        </c:scaling>
        <c:delete val="0"/>
        <c:axPos val="b"/>
        <c:numFmt formatCode="General" sourceLinked="0"/>
        <c:majorTickMark val="out"/>
        <c:minorTickMark val="none"/>
        <c:tickLblPos val="nextTo"/>
        <c:crossAx val="47660032"/>
        <c:crosses val="autoZero"/>
        <c:auto val="1"/>
        <c:lblAlgn val="ctr"/>
        <c:lblOffset val="100"/>
        <c:noMultiLvlLbl val="0"/>
      </c:catAx>
      <c:valAx>
        <c:axId val="47660032"/>
        <c:scaling>
          <c:orientation val="minMax"/>
        </c:scaling>
        <c:delete val="0"/>
        <c:axPos val="l"/>
        <c:majorGridlines/>
        <c:numFmt formatCode="General" sourceLinked="1"/>
        <c:majorTickMark val="out"/>
        <c:minorTickMark val="none"/>
        <c:tickLblPos val="nextTo"/>
        <c:crossAx val="47658496"/>
        <c:crosses val="autoZero"/>
        <c:crossBetween val="between"/>
      </c:valAx>
    </c:plotArea>
    <c:legend>
      <c:legendPos val="r"/>
      <c:layout/>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MAY!$B$229</c:f>
              <c:strCache>
                <c:ptCount val="1"/>
                <c:pt idx="0">
                  <c:v>Hombre</c:v>
                </c:pt>
              </c:strCache>
            </c:strRef>
          </c:tx>
          <c:invertIfNegative val="0"/>
          <c:cat>
            <c:strRef>
              <c:f>MAY!$A$230:$A$232</c:f>
              <c:strCache>
                <c:ptCount val="3"/>
                <c:pt idx="0">
                  <c:v>Sin Violencia</c:v>
                </c:pt>
                <c:pt idx="1">
                  <c:v>Con Violencia</c:v>
                </c:pt>
                <c:pt idx="2">
                  <c:v>Total</c:v>
                </c:pt>
              </c:strCache>
            </c:strRef>
          </c:cat>
          <c:val>
            <c:numRef>
              <c:f>MAY!$B$230:$B$232</c:f>
              <c:numCache>
                <c:formatCode>General</c:formatCode>
                <c:ptCount val="3"/>
                <c:pt idx="0">
                  <c:v>0</c:v>
                </c:pt>
                <c:pt idx="1">
                  <c:v>0</c:v>
                </c:pt>
                <c:pt idx="2">
                  <c:v>0</c:v>
                </c:pt>
              </c:numCache>
            </c:numRef>
          </c:val>
          <c:extLst>
            <c:ext xmlns:c16="http://schemas.microsoft.com/office/drawing/2014/chart" uri="{C3380CC4-5D6E-409C-BE32-E72D297353CC}">
              <c16:uniqueId val="{00000000-AE40-4C9B-87B5-CA9E7C4A84BF}"/>
            </c:ext>
          </c:extLst>
        </c:ser>
        <c:ser>
          <c:idx val="1"/>
          <c:order val="1"/>
          <c:tx>
            <c:strRef>
              <c:f>MAY!$C$229</c:f>
              <c:strCache>
                <c:ptCount val="1"/>
                <c:pt idx="0">
                  <c:v>Mujer</c:v>
                </c:pt>
              </c:strCache>
            </c:strRef>
          </c:tx>
          <c:invertIfNegative val="0"/>
          <c:cat>
            <c:strRef>
              <c:f>MAY!$A$230:$A$232</c:f>
              <c:strCache>
                <c:ptCount val="3"/>
                <c:pt idx="0">
                  <c:v>Sin Violencia</c:v>
                </c:pt>
                <c:pt idx="1">
                  <c:v>Con Violencia</c:v>
                </c:pt>
                <c:pt idx="2">
                  <c:v>Total</c:v>
                </c:pt>
              </c:strCache>
            </c:strRef>
          </c:cat>
          <c:val>
            <c:numRef>
              <c:f>MAY!$C$230:$C$232</c:f>
              <c:numCache>
                <c:formatCode>General</c:formatCode>
                <c:ptCount val="3"/>
                <c:pt idx="0">
                  <c:v>1</c:v>
                </c:pt>
                <c:pt idx="1">
                  <c:v>2</c:v>
                </c:pt>
                <c:pt idx="2">
                  <c:v>3</c:v>
                </c:pt>
              </c:numCache>
            </c:numRef>
          </c:val>
          <c:extLst>
            <c:ext xmlns:c16="http://schemas.microsoft.com/office/drawing/2014/chart" uri="{C3380CC4-5D6E-409C-BE32-E72D297353CC}">
              <c16:uniqueId val="{00000001-AE40-4C9B-87B5-CA9E7C4A84BF}"/>
            </c:ext>
          </c:extLst>
        </c:ser>
        <c:dLbls>
          <c:showLegendKey val="0"/>
          <c:showVal val="0"/>
          <c:showCatName val="0"/>
          <c:showSerName val="0"/>
          <c:showPercent val="0"/>
          <c:showBubbleSize val="0"/>
        </c:dLbls>
        <c:gapWidth val="150"/>
        <c:axId val="86508288"/>
        <c:axId val="86509824"/>
      </c:barChart>
      <c:catAx>
        <c:axId val="86508288"/>
        <c:scaling>
          <c:orientation val="minMax"/>
        </c:scaling>
        <c:delete val="0"/>
        <c:axPos val="b"/>
        <c:numFmt formatCode="General" sourceLinked="0"/>
        <c:majorTickMark val="out"/>
        <c:minorTickMark val="none"/>
        <c:tickLblPos val="nextTo"/>
        <c:crossAx val="86509824"/>
        <c:crosses val="autoZero"/>
        <c:auto val="1"/>
        <c:lblAlgn val="ctr"/>
        <c:lblOffset val="100"/>
        <c:noMultiLvlLbl val="0"/>
      </c:catAx>
      <c:valAx>
        <c:axId val="86509824"/>
        <c:scaling>
          <c:orientation val="minMax"/>
        </c:scaling>
        <c:delete val="0"/>
        <c:axPos val="l"/>
        <c:majorGridlines/>
        <c:numFmt formatCode="General" sourceLinked="1"/>
        <c:majorTickMark val="out"/>
        <c:minorTickMark val="none"/>
        <c:tickLblPos val="nextTo"/>
        <c:crossAx val="8650828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FINAL!$B$229</c:f>
              <c:strCache>
                <c:ptCount val="1"/>
                <c:pt idx="0">
                  <c:v>Hombre</c:v>
                </c:pt>
              </c:strCache>
            </c:strRef>
          </c:tx>
          <c:invertIfNegative val="0"/>
          <c:cat>
            <c:strRef>
              <c:f>FINAL!$A$230:$A$232</c:f>
              <c:strCache>
                <c:ptCount val="3"/>
                <c:pt idx="0">
                  <c:v>Sin Violencia</c:v>
                </c:pt>
                <c:pt idx="1">
                  <c:v>Con Violencia</c:v>
                </c:pt>
                <c:pt idx="2">
                  <c:v>Total</c:v>
                </c:pt>
              </c:strCache>
            </c:strRef>
          </c:cat>
          <c:val>
            <c:numRef>
              <c:f>FINAL!$B$230:$B$232</c:f>
              <c:numCache>
                <c:formatCode>General</c:formatCode>
                <c:ptCount val="3"/>
                <c:pt idx="0">
                  <c:v>0</c:v>
                </c:pt>
                <c:pt idx="1">
                  <c:v>1</c:v>
                </c:pt>
                <c:pt idx="2">
                  <c:v>1</c:v>
                </c:pt>
              </c:numCache>
            </c:numRef>
          </c:val>
          <c:extLst>
            <c:ext xmlns:c16="http://schemas.microsoft.com/office/drawing/2014/chart" uri="{C3380CC4-5D6E-409C-BE32-E72D297353CC}">
              <c16:uniqueId val="{00000000-AE40-4C9B-87B5-CA9E7C4A84BF}"/>
            </c:ext>
          </c:extLst>
        </c:ser>
        <c:ser>
          <c:idx val="1"/>
          <c:order val="1"/>
          <c:tx>
            <c:strRef>
              <c:f>FINAL!$C$229</c:f>
              <c:strCache>
                <c:ptCount val="1"/>
                <c:pt idx="0">
                  <c:v>Mujer</c:v>
                </c:pt>
              </c:strCache>
            </c:strRef>
          </c:tx>
          <c:invertIfNegative val="0"/>
          <c:cat>
            <c:strRef>
              <c:f>FINAL!$A$230:$A$232</c:f>
              <c:strCache>
                <c:ptCount val="3"/>
                <c:pt idx="0">
                  <c:v>Sin Violencia</c:v>
                </c:pt>
                <c:pt idx="1">
                  <c:v>Con Violencia</c:v>
                </c:pt>
                <c:pt idx="2">
                  <c:v>Total</c:v>
                </c:pt>
              </c:strCache>
            </c:strRef>
          </c:cat>
          <c:val>
            <c:numRef>
              <c:f>FINAL!$C$230:$C$232</c:f>
              <c:numCache>
                <c:formatCode>General</c:formatCode>
                <c:ptCount val="3"/>
                <c:pt idx="0">
                  <c:v>1</c:v>
                </c:pt>
                <c:pt idx="1">
                  <c:v>10</c:v>
                </c:pt>
                <c:pt idx="2">
                  <c:v>11</c:v>
                </c:pt>
              </c:numCache>
            </c:numRef>
          </c:val>
          <c:extLst>
            <c:ext xmlns:c16="http://schemas.microsoft.com/office/drawing/2014/chart" uri="{C3380CC4-5D6E-409C-BE32-E72D297353CC}">
              <c16:uniqueId val="{00000001-AE40-4C9B-87B5-CA9E7C4A84BF}"/>
            </c:ext>
          </c:extLst>
        </c:ser>
        <c:dLbls>
          <c:showLegendKey val="0"/>
          <c:showVal val="0"/>
          <c:showCatName val="0"/>
          <c:showSerName val="0"/>
          <c:showPercent val="0"/>
          <c:showBubbleSize val="0"/>
        </c:dLbls>
        <c:gapWidth val="150"/>
        <c:axId val="47693824"/>
        <c:axId val="47695360"/>
      </c:barChart>
      <c:catAx>
        <c:axId val="47693824"/>
        <c:scaling>
          <c:orientation val="minMax"/>
        </c:scaling>
        <c:delete val="0"/>
        <c:axPos val="b"/>
        <c:numFmt formatCode="General" sourceLinked="0"/>
        <c:majorTickMark val="out"/>
        <c:minorTickMark val="none"/>
        <c:tickLblPos val="nextTo"/>
        <c:crossAx val="47695360"/>
        <c:crosses val="autoZero"/>
        <c:auto val="1"/>
        <c:lblAlgn val="ctr"/>
        <c:lblOffset val="100"/>
        <c:noMultiLvlLbl val="0"/>
      </c:catAx>
      <c:valAx>
        <c:axId val="47695360"/>
        <c:scaling>
          <c:orientation val="minMax"/>
        </c:scaling>
        <c:delete val="0"/>
        <c:axPos val="l"/>
        <c:majorGridlines/>
        <c:numFmt formatCode="General" sourceLinked="1"/>
        <c:majorTickMark val="out"/>
        <c:minorTickMark val="none"/>
        <c:tickLblPos val="nextTo"/>
        <c:crossAx val="47693824"/>
        <c:crosses val="autoZero"/>
        <c:crossBetween val="between"/>
      </c:valAx>
    </c:plotArea>
    <c:legend>
      <c:legendPos val="r"/>
      <c:layout/>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1E-2"/>
          <c:y val="6.0683464566929135E-2"/>
          <c:w val="0.72503370508527076"/>
          <c:h val="0.75897217847769061"/>
        </c:manualLayout>
      </c:layout>
      <c:barChart>
        <c:barDir val="col"/>
        <c:grouping val="clustered"/>
        <c:varyColors val="0"/>
        <c:ser>
          <c:idx val="0"/>
          <c:order val="0"/>
          <c:tx>
            <c:strRef>
              <c:f>FINAL!$B$252</c:f>
              <c:strCache>
                <c:ptCount val="1"/>
                <c:pt idx="0">
                  <c:v>Hombre</c:v>
                </c:pt>
              </c:strCache>
            </c:strRef>
          </c:tx>
          <c:invertIfNegative val="0"/>
          <c:cat>
            <c:strRef>
              <c:f>FINAL!$A$253:$A$257</c:f>
              <c:strCache>
                <c:ptCount val="5"/>
                <c:pt idx="0">
                  <c:v>Física</c:v>
                </c:pt>
                <c:pt idx="1">
                  <c:v>Psicológica</c:v>
                </c:pt>
                <c:pt idx="2">
                  <c:v>Económica</c:v>
                </c:pt>
                <c:pt idx="3">
                  <c:v>Sexual</c:v>
                </c:pt>
                <c:pt idx="4">
                  <c:v>Patrimonial</c:v>
                </c:pt>
              </c:strCache>
            </c:strRef>
          </c:cat>
          <c:val>
            <c:numRef>
              <c:f>FINAL!$B$253:$B$257</c:f>
              <c:numCache>
                <c:formatCode>General</c:formatCode>
                <c:ptCount val="5"/>
                <c:pt idx="0">
                  <c:v>1</c:v>
                </c:pt>
                <c:pt idx="1">
                  <c:v>1</c:v>
                </c:pt>
                <c:pt idx="2">
                  <c:v>0</c:v>
                </c:pt>
                <c:pt idx="3">
                  <c:v>0</c:v>
                </c:pt>
                <c:pt idx="4">
                  <c:v>0</c:v>
                </c:pt>
              </c:numCache>
            </c:numRef>
          </c:val>
          <c:extLst>
            <c:ext xmlns:c16="http://schemas.microsoft.com/office/drawing/2014/chart" uri="{C3380CC4-5D6E-409C-BE32-E72D297353CC}">
              <c16:uniqueId val="{00000000-E6C2-48D0-92C5-F1361A601070}"/>
            </c:ext>
          </c:extLst>
        </c:ser>
        <c:ser>
          <c:idx val="1"/>
          <c:order val="1"/>
          <c:tx>
            <c:strRef>
              <c:f>FINAL!$C$252</c:f>
              <c:strCache>
                <c:ptCount val="1"/>
                <c:pt idx="0">
                  <c:v>Mujer</c:v>
                </c:pt>
              </c:strCache>
            </c:strRef>
          </c:tx>
          <c:invertIfNegative val="0"/>
          <c:cat>
            <c:strRef>
              <c:f>FINAL!$A$253:$A$257</c:f>
              <c:strCache>
                <c:ptCount val="5"/>
                <c:pt idx="0">
                  <c:v>Física</c:v>
                </c:pt>
                <c:pt idx="1">
                  <c:v>Psicológica</c:v>
                </c:pt>
                <c:pt idx="2">
                  <c:v>Económica</c:v>
                </c:pt>
                <c:pt idx="3">
                  <c:v>Sexual</c:v>
                </c:pt>
                <c:pt idx="4">
                  <c:v>Patrimonial</c:v>
                </c:pt>
              </c:strCache>
            </c:strRef>
          </c:cat>
          <c:val>
            <c:numRef>
              <c:f>FINAL!$C$253:$C$257</c:f>
              <c:numCache>
                <c:formatCode>General</c:formatCode>
                <c:ptCount val="5"/>
                <c:pt idx="0">
                  <c:v>4</c:v>
                </c:pt>
                <c:pt idx="1">
                  <c:v>10</c:v>
                </c:pt>
                <c:pt idx="2">
                  <c:v>8</c:v>
                </c:pt>
                <c:pt idx="3">
                  <c:v>0</c:v>
                </c:pt>
                <c:pt idx="4">
                  <c:v>0</c:v>
                </c:pt>
              </c:numCache>
            </c:numRef>
          </c:val>
          <c:extLst>
            <c:ext xmlns:c16="http://schemas.microsoft.com/office/drawing/2014/chart" uri="{C3380CC4-5D6E-409C-BE32-E72D297353CC}">
              <c16:uniqueId val="{00000001-E6C2-48D0-92C5-F1361A601070}"/>
            </c:ext>
          </c:extLst>
        </c:ser>
        <c:dLbls>
          <c:showLegendKey val="0"/>
          <c:showVal val="0"/>
          <c:showCatName val="0"/>
          <c:showSerName val="0"/>
          <c:showPercent val="0"/>
          <c:showBubbleSize val="0"/>
        </c:dLbls>
        <c:gapWidth val="150"/>
        <c:axId val="47712512"/>
        <c:axId val="47738880"/>
      </c:barChart>
      <c:catAx>
        <c:axId val="47712512"/>
        <c:scaling>
          <c:orientation val="minMax"/>
        </c:scaling>
        <c:delete val="0"/>
        <c:axPos val="b"/>
        <c:numFmt formatCode="General" sourceLinked="0"/>
        <c:majorTickMark val="out"/>
        <c:minorTickMark val="none"/>
        <c:tickLblPos val="nextTo"/>
        <c:crossAx val="47738880"/>
        <c:crosses val="autoZero"/>
        <c:auto val="1"/>
        <c:lblAlgn val="ctr"/>
        <c:lblOffset val="100"/>
        <c:noMultiLvlLbl val="0"/>
      </c:catAx>
      <c:valAx>
        <c:axId val="47738880"/>
        <c:scaling>
          <c:orientation val="minMax"/>
        </c:scaling>
        <c:delete val="0"/>
        <c:axPos val="l"/>
        <c:majorGridlines/>
        <c:numFmt formatCode="General" sourceLinked="1"/>
        <c:majorTickMark val="out"/>
        <c:minorTickMark val="none"/>
        <c:tickLblPos val="nextTo"/>
        <c:crossAx val="47712512"/>
        <c:crosses val="autoZero"/>
        <c:crossBetween val="between"/>
      </c:valAx>
    </c:plotArea>
    <c:legend>
      <c:legendPos val="r"/>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FINAL!$B$283</c:f>
              <c:strCache>
                <c:ptCount val="1"/>
                <c:pt idx="0">
                  <c:v>Hombre</c:v>
                </c:pt>
              </c:strCache>
            </c:strRef>
          </c:tx>
          <c:invertIfNegative val="0"/>
          <c:cat>
            <c:strRef>
              <c:f>FINAL!$A$284:$A$291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FINAL!$B$284:$B$291</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0-55BE-44D2-B847-E20E04BD4009}"/>
            </c:ext>
          </c:extLst>
        </c:ser>
        <c:ser>
          <c:idx val="1"/>
          <c:order val="1"/>
          <c:tx>
            <c:strRef>
              <c:f>FINAL!$C$283</c:f>
              <c:strCache>
                <c:ptCount val="1"/>
                <c:pt idx="0">
                  <c:v>Mujer</c:v>
                </c:pt>
              </c:strCache>
            </c:strRef>
          </c:tx>
          <c:invertIfNegative val="0"/>
          <c:cat>
            <c:strRef>
              <c:f>FINAL!$A$284:$A$291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FINAL!$C$284:$C$291</c:f>
              <c:numCache>
                <c:formatCode>General</c:formatCode>
                <c:ptCount val="8"/>
                <c:pt idx="0">
                  <c:v>9</c:v>
                </c:pt>
                <c:pt idx="1">
                  <c:v>0</c:v>
                </c:pt>
                <c:pt idx="2">
                  <c:v>0</c:v>
                </c:pt>
                <c:pt idx="3">
                  <c:v>1</c:v>
                </c:pt>
                <c:pt idx="4">
                  <c:v>0</c:v>
                </c:pt>
                <c:pt idx="5">
                  <c:v>0</c:v>
                </c:pt>
                <c:pt idx="6">
                  <c:v>0</c:v>
                </c:pt>
                <c:pt idx="7">
                  <c:v>10</c:v>
                </c:pt>
              </c:numCache>
            </c:numRef>
          </c:val>
          <c:extLst>
            <c:ext xmlns:c16="http://schemas.microsoft.com/office/drawing/2014/chart" uri="{C3380CC4-5D6E-409C-BE32-E72D297353CC}">
              <c16:uniqueId val="{00000001-55BE-44D2-B847-E20E04BD4009}"/>
            </c:ext>
          </c:extLst>
        </c:ser>
        <c:dLbls>
          <c:showLegendKey val="0"/>
          <c:showVal val="0"/>
          <c:showCatName val="0"/>
          <c:showSerName val="0"/>
          <c:showPercent val="0"/>
          <c:showBubbleSize val="0"/>
        </c:dLbls>
        <c:gapWidth val="150"/>
        <c:axId val="47768320"/>
        <c:axId val="47769856"/>
      </c:barChart>
      <c:catAx>
        <c:axId val="47768320"/>
        <c:scaling>
          <c:orientation val="minMax"/>
        </c:scaling>
        <c:delete val="0"/>
        <c:axPos val="b"/>
        <c:numFmt formatCode="General" sourceLinked="0"/>
        <c:majorTickMark val="out"/>
        <c:minorTickMark val="none"/>
        <c:tickLblPos val="nextTo"/>
        <c:crossAx val="47769856"/>
        <c:crosses val="autoZero"/>
        <c:auto val="1"/>
        <c:lblAlgn val="ctr"/>
        <c:lblOffset val="100"/>
        <c:noMultiLvlLbl val="0"/>
      </c:catAx>
      <c:valAx>
        <c:axId val="47769856"/>
        <c:scaling>
          <c:orientation val="minMax"/>
        </c:scaling>
        <c:delete val="0"/>
        <c:axPos val="l"/>
        <c:majorGridlines/>
        <c:numFmt formatCode="General" sourceLinked="1"/>
        <c:majorTickMark val="out"/>
        <c:minorTickMark val="none"/>
        <c:tickLblPos val="nextTo"/>
        <c:crossAx val="47768320"/>
        <c:crosses val="autoZero"/>
        <c:crossBetween val="between"/>
      </c:valAx>
    </c:plotArea>
    <c:legend>
      <c:legendPos val="r"/>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AF9-48DD-AA67-DF0167B3D187}"/>
            </c:ext>
          </c:extLst>
        </c:ser>
        <c:dLbls>
          <c:showLegendKey val="0"/>
          <c:showVal val="1"/>
          <c:showCatName val="0"/>
          <c:showSerName val="0"/>
          <c:showPercent val="0"/>
          <c:showBubbleSize val="0"/>
        </c:dLbls>
        <c:gapWidth val="150"/>
        <c:overlap val="100"/>
        <c:axId val="144242560"/>
        <c:axId val="144244096"/>
      </c:barChart>
      <c:catAx>
        <c:axId val="1442425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244096"/>
        <c:crosses val="autoZero"/>
        <c:auto val="1"/>
        <c:lblAlgn val="ctr"/>
        <c:lblOffset val="100"/>
        <c:tickLblSkip val="1"/>
        <c:tickMarkSkip val="1"/>
        <c:noMultiLvlLbl val="0"/>
      </c:catAx>
      <c:valAx>
        <c:axId val="1442440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2425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22D-402B-A211-1FB355EFA8EB}"/>
            </c:ext>
          </c:extLst>
        </c:ser>
        <c:dLbls>
          <c:showLegendKey val="0"/>
          <c:showVal val="1"/>
          <c:showCatName val="0"/>
          <c:showSerName val="0"/>
          <c:showPercent val="0"/>
          <c:showBubbleSize val="0"/>
        </c:dLbls>
        <c:gapWidth val="150"/>
        <c:overlap val="100"/>
        <c:axId val="144141696"/>
        <c:axId val="144163968"/>
      </c:barChart>
      <c:catAx>
        <c:axId val="1441416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163968"/>
        <c:crosses val="autoZero"/>
        <c:auto val="1"/>
        <c:lblAlgn val="ctr"/>
        <c:lblOffset val="100"/>
        <c:tickLblSkip val="1"/>
        <c:tickMarkSkip val="1"/>
        <c:noMultiLvlLbl val="0"/>
      </c:catAx>
      <c:valAx>
        <c:axId val="144163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1416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85A-417B-83A6-2B4E4299A198}"/>
            </c:ext>
          </c:extLst>
        </c:ser>
        <c:dLbls>
          <c:showLegendKey val="0"/>
          <c:showVal val="1"/>
          <c:showCatName val="0"/>
          <c:showSerName val="0"/>
          <c:showPercent val="0"/>
          <c:showBubbleSize val="0"/>
        </c:dLbls>
        <c:gapWidth val="150"/>
        <c:overlap val="100"/>
        <c:axId val="144382208"/>
        <c:axId val="144396288"/>
      </c:barChart>
      <c:catAx>
        <c:axId val="1443822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396288"/>
        <c:crosses val="autoZero"/>
        <c:auto val="1"/>
        <c:lblAlgn val="ctr"/>
        <c:lblOffset val="100"/>
        <c:tickLblSkip val="1"/>
        <c:tickMarkSkip val="1"/>
        <c:noMultiLvlLbl val="0"/>
      </c:catAx>
      <c:valAx>
        <c:axId val="144396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3822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26B-4750-8D4A-0BD075955BFA}"/>
            </c:ext>
          </c:extLst>
        </c:ser>
        <c:dLbls>
          <c:showLegendKey val="0"/>
          <c:showVal val="1"/>
          <c:showCatName val="0"/>
          <c:showSerName val="0"/>
          <c:showPercent val="0"/>
          <c:showBubbleSize val="0"/>
        </c:dLbls>
        <c:gapWidth val="150"/>
        <c:overlap val="100"/>
        <c:axId val="144433152"/>
        <c:axId val="144434688"/>
      </c:barChart>
      <c:catAx>
        <c:axId val="1444331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434688"/>
        <c:crosses val="autoZero"/>
        <c:auto val="1"/>
        <c:lblAlgn val="ctr"/>
        <c:lblOffset val="100"/>
        <c:tickLblSkip val="1"/>
        <c:tickMarkSkip val="1"/>
        <c:noMultiLvlLbl val="0"/>
      </c:catAx>
      <c:valAx>
        <c:axId val="1444346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4331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176-4E0E-95C8-341CA9EDEEA0}"/>
            </c:ext>
          </c:extLst>
        </c:ser>
        <c:dLbls>
          <c:showLegendKey val="0"/>
          <c:showVal val="1"/>
          <c:showCatName val="0"/>
          <c:showSerName val="0"/>
          <c:showPercent val="0"/>
          <c:showBubbleSize val="0"/>
        </c:dLbls>
        <c:gapWidth val="150"/>
        <c:overlap val="100"/>
        <c:axId val="144611968"/>
        <c:axId val="144621952"/>
      </c:barChart>
      <c:catAx>
        <c:axId val="1446119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621952"/>
        <c:crosses val="autoZero"/>
        <c:auto val="1"/>
        <c:lblAlgn val="ctr"/>
        <c:lblOffset val="100"/>
        <c:tickLblSkip val="1"/>
        <c:tickMarkSkip val="1"/>
        <c:noMultiLvlLbl val="0"/>
      </c:catAx>
      <c:valAx>
        <c:axId val="144621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6119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9D5-467F-995D-128208354D4B}"/>
            </c:ext>
          </c:extLst>
        </c:ser>
        <c:dLbls>
          <c:showLegendKey val="0"/>
          <c:showVal val="1"/>
          <c:showCatName val="0"/>
          <c:showSerName val="0"/>
          <c:showPercent val="0"/>
          <c:showBubbleSize val="0"/>
        </c:dLbls>
        <c:gapWidth val="150"/>
        <c:overlap val="100"/>
        <c:axId val="144535936"/>
        <c:axId val="144537472"/>
      </c:barChart>
      <c:catAx>
        <c:axId val="1445359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537472"/>
        <c:crosses val="autoZero"/>
        <c:auto val="1"/>
        <c:lblAlgn val="ctr"/>
        <c:lblOffset val="100"/>
        <c:tickLblSkip val="1"/>
        <c:tickMarkSkip val="1"/>
        <c:noMultiLvlLbl val="0"/>
      </c:catAx>
      <c:valAx>
        <c:axId val="144537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5359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33-4240-8413-F7B4A036CD5E}"/>
            </c:ext>
          </c:extLst>
        </c:ser>
        <c:dLbls>
          <c:showLegendKey val="0"/>
          <c:showVal val="1"/>
          <c:showCatName val="0"/>
          <c:showSerName val="0"/>
          <c:showPercent val="0"/>
          <c:showBubbleSize val="0"/>
        </c:dLbls>
        <c:gapWidth val="150"/>
        <c:overlap val="100"/>
        <c:axId val="144731136"/>
        <c:axId val="144765696"/>
      </c:barChart>
      <c:catAx>
        <c:axId val="1447311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765696"/>
        <c:crosses val="autoZero"/>
        <c:auto val="1"/>
        <c:lblAlgn val="ctr"/>
        <c:lblOffset val="100"/>
        <c:tickLblSkip val="1"/>
        <c:tickMarkSkip val="1"/>
        <c:noMultiLvlLbl val="0"/>
      </c:catAx>
      <c:valAx>
        <c:axId val="1447656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7311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MAY!$B$252</c:f>
              <c:strCache>
                <c:ptCount val="1"/>
                <c:pt idx="0">
                  <c:v>Hombre</c:v>
                </c:pt>
              </c:strCache>
            </c:strRef>
          </c:tx>
          <c:invertIfNegative val="0"/>
          <c:cat>
            <c:strRef>
              <c:f>MAY!$A$253:$A$257</c:f>
              <c:strCache>
                <c:ptCount val="5"/>
                <c:pt idx="0">
                  <c:v>Física</c:v>
                </c:pt>
                <c:pt idx="1">
                  <c:v>Psicológica</c:v>
                </c:pt>
                <c:pt idx="2">
                  <c:v>Económica</c:v>
                </c:pt>
                <c:pt idx="3">
                  <c:v>Sexual</c:v>
                </c:pt>
                <c:pt idx="4">
                  <c:v>Patrimonial</c:v>
                </c:pt>
              </c:strCache>
            </c:strRef>
          </c:cat>
          <c:val>
            <c:numRef>
              <c:f>MAY!$B$253:$B$257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E6C2-48D0-92C5-F1361A601070}"/>
            </c:ext>
          </c:extLst>
        </c:ser>
        <c:ser>
          <c:idx val="1"/>
          <c:order val="1"/>
          <c:tx>
            <c:strRef>
              <c:f>MAY!$C$252</c:f>
              <c:strCache>
                <c:ptCount val="1"/>
                <c:pt idx="0">
                  <c:v>Mujer</c:v>
                </c:pt>
              </c:strCache>
            </c:strRef>
          </c:tx>
          <c:invertIfNegative val="0"/>
          <c:cat>
            <c:strRef>
              <c:f>MAY!$A$253:$A$257</c:f>
              <c:strCache>
                <c:ptCount val="5"/>
                <c:pt idx="0">
                  <c:v>Física</c:v>
                </c:pt>
                <c:pt idx="1">
                  <c:v>Psicológica</c:v>
                </c:pt>
                <c:pt idx="2">
                  <c:v>Económica</c:v>
                </c:pt>
                <c:pt idx="3">
                  <c:v>Sexual</c:v>
                </c:pt>
                <c:pt idx="4">
                  <c:v>Patrimonial</c:v>
                </c:pt>
              </c:strCache>
            </c:strRef>
          </c:cat>
          <c:val>
            <c:numRef>
              <c:f>MAY!$C$253:$C$257</c:f>
              <c:numCache>
                <c:formatCode>General</c:formatCode>
                <c:ptCount val="5"/>
                <c:pt idx="0">
                  <c:v>0</c:v>
                </c:pt>
                <c:pt idx="1">
                  <c:v>2</c:v>
                </c:pt>
                <c:pt idx="2">
                  <c:v>2</c:v>
                </c:pt>
                <c:pt idx="3">
                  <c:v>0</c:v>
                </c:pt>
                <c:pt idx="4">
                  <c:v>0</c:v>
                </c:pt>
              </c:numCache>
            </c:numRef>
          </c:val>
          <c:extLst>
            <c:ext xmlns:c16="http://schemas.microsoft.com/office/drawing/2014/chart" uri="{C3380CC4-5D6E-409C-BE32-E72D297353CC}">
              <c16:uniqueId val="{00000001-E6C2-48D0-92C5-F1361A601070}"/>
            </c:ext>
          </c:extLst>
        </c:ser>
        <c:dLbls>
          <c:showLegendKey val="0"/>
          <c:showVal val="0"/>
          <c:showCatName val="0"/>
          <c:showSerName val="0"/>
          <c:showPercent val="0"/>
          <c:showBubbleSize val="0"/>
        </c:dLbls>
        <c:gapWidth val="150"/>
        <c:axId val="86552576"/>
        <c:axId val="86554112"/>
      </c:barChart>
      <c:catAx>
        <c:axId val="86552576"/>
        <c:scaling>
          <c:orientation val="minMax"/>
        </c:scaling>
        <c:delete val="0"/>
        <c:axPos val="b"/>
        <c:numFmt formatCode="General" sourceLinked="0"/>
        <c:majorTickMark val="out"/>
        <c:minorTickMark val="none"/>
        <c:tickLblPos val="nextTo"/>
        <c:crossAx val="86554112"/>
        <c:crosses val="autoZero"/>
        <c:auto val="1"/>
        <c:lblAlgn val="ctr"/>
        <c:lblOffset val="100"/>
        <c:noMultiLvlLbl val="0"/>
      </c:catAx>
      <c:valAx>
        <c:axId val="86554112"/>
        <c:scaling>
          <c:orientation val="minMax"/>
        </c:scaling>
        <c:delete val="0"/>
        <c:axPos val="l"/>
        <c:majorGridlines/>
        <c:numFmt formatCode="General" sourceLinked="1"/>
        <c:majorTickMark val="out"/>
        <c:minorTickMark val="none"/>
        <c:tickLblPos val="nextTo"/>
        <c:crossAx val="8655257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EB5-4A5C-8965-FED40C97A576}"/>
            </c:ext>
          </c:extLst>
        </c:ser>
        <c:dLbls>
          <c:showLegendKey val="0"/>
          <c:showVal val="1"/>
          <c:showCatName val="0"/>
          <c:showSerName val="0"/>
          <c:showPercent val="0"/>
          <c:showBubbleSize val="0"/>
        </c:dLbls>
        <c:gapWidth val="150"/>
        <c:overlap val="100"/>
        <c:axId val="144659200"/>
        <c:axId val="144660736"/>
      </c:barChart>
      <c:catAx>
        <c:axId val="1446592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660736"/>
        <c:crosses val="autoZero"/>
        <c:auto val="1"/>
        <c:lblAlgn val="ctr"/>
        <c:lblOffset val="100"/>
        <c:tickLblSkip val="1"/>
        <c:tickMarkSkip val="1"/>
        <c:noMultiLvlLbl val="0"/>
      </c:catAx>
      <c:valAx>
        <c:axId val="144660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6592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D44-401D-8ACC-35E93E86F008}"/>
            </c:ext>
          </c:extLst>
        </c:ser>
        <c:dLbls>
          <c:showLegendKey val="0"/>
          <c:showVal val="1"/>
          <c:showCatName val="0"/>
          <c:showSerName val="0"/>
          <c:showPercent val="0"/>
          <c:showBubbleSize val="0"/>
        </c:dLbls>
        <c:gapWidth val="150"/>
        <c:overlap val="100"/>
        <c:axId val="144985472"/>
        <c:axId val="144991360"/>
      </c:barChart>
      <c:catAx>
        <c:axId val="1449854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991360"/>
        <c:crosses val="autoZero"/>
        <c:auto val="1"/>
        <c:lblAlgn val="ctr"/>
        <c:lblOffset val="100"/>
        <c:tickLblSkip val="1"/>
        <c:tickMarkSkip val="1"/>
        <c:noMultiLvlLbl val="0"/>
      </c:catAx>
      <c:valAx>
        <c:axId val="1449913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9854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5F5-4200-B7E8-9999CBD03BED}"/>
            </c:ext>
          </c:extLst>
        </c:ser>
        <c:dLbls>
          <c:showLegendKey val="0"/>
          <c:showVal val="1"/>
          <c:showCatName val="0"/>
          <c:showSerName val="0"/>
          <c:showPercent val="0"/>
          <c:showBubbleSize val="0"/>
        </c:dLbls>
        <c:gapWidth val="150"/>
        <c:overlap val="100"/>
        <c:axId val="145011840"/>
        <c:axId val="145013376"/>
      </c:barChart>
      <c:catAx>
        <c:axId val="1450118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013376"/>
        <c:crosses val="autoZero"/>
        <c:auto val="1"/>
        <c:lblAlgn val="ctr"/>
        <c:lblOffset val="100"/>
        <c:tickLblSkip val="1"/>
        <c:tickMarkSkip val="1"/>
        <c:noMultiLvlLbl val="0"/>
      </c:catAx>
      <c:valAx>
        <c:axId val="1450133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0118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CB61-4083-BE51-DC69B3BC1DE3}"/>
            </c:ext>
          </c:extLst>
        </c:ser>
        <c:dLbls>
          <c:showLegendKey val="0"/>
          <c:showVal val="1"/>
          <c:showCatName val="0"/>
          <c:showSerName val="0"/>
          <c:showPercent val="0"/>
          <c:showBubbleSize val="0"/>
        </c:dLbls>
        <c:gapWidth val="150"/>
        <c:overlap val="100"/>
        <c:axId val="145113088"/>
        <c:axId val="145114624"/>
      </c:barChart>
      <c:catAx>
        <c:axId val="1451130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114624"/>
        <c:crosses val="autoZero"/>
        <c:auto val="1"/>
        <c:lblAlgn val="ctr"/>
        <c:lblOffset val="100"/>
        <c:tickLblSkip val="1"/>
        <c:tickMarkSkip val="1"/>
        <c:noMultiLvlLbl val="0"/>
      </c:catAx>
      <c:valAx>
        <c:axId val="145114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1130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DAA-4176-9053-12E6EE71255B}"/>
            </c:ext>
          </c:extLst>
        </c:ser>
        <c:dLbls>
          <c:showLegendKey val="0"/>
          <c:showVal val="1"/>
          <c:showCatName val="0"/>
          <c:showSerName val="0"/>
          <c:showPercent val="0"/>
          <c:showBubbleSize val="0"/>
        </c:dLbls>
        <c:gapWidth val="150"/>
        <c:overlap val="100"/>
        <c:axId val="145032704"/>
        <c:axId val="145034240"/>
      </c:barChart>
      <c:catAx>
        <c:axId val="1450327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034240"/>
        <c:crosses val="autoZero"/>
        <c:auto val="1"/>
        <c:lblAlgn val="ctr"/>
        <c:lblOffset val="100"/>
        <c:tickLblSkip val="1"/>
        <c:tickMarkSkip val="1"/>
        <c:noMultiLvlLbl val="0"/>
      </c:catAx>
      <c:valAx>
        <c:axId val="145034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0327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282-4B26-8329-5E43059C0C90}"/>
            </c:ext>
          </c:extLst>
        </c:ser>
        <c:dLbls>
          <c:showLegendKey val="0"/>
          <c:showVal val="1"/>
          <c:showCatName val="0"/>
          <c:showSerName val="0"/>
          <c:showPercent val="0"/>
          <c:showBubbleSize val="0"/>
        </c:dLbls>
        <c:gapWidth val="150"/>
        <c:overlap val="100"/>
        <c:axId val="145273216"/>
        <c:axId val="145274752"/>
      </c:barChart>
      <c:catAx>
        <c:axId val="145273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274752"/>
        <c:crosses val="autoZero"/>
        <c:auto val="1"/>
        <c:lblAlgn val="ctr"/>
        <c:lblOffset val="100"/>
        <c:tickLblSkip val="1"/>
        <c:tickMarkSkip val="1"/>
        <c:noMultiLvlLbl val="0"/>
      </c:catAx>
      <c:valAx>
        <c:axId val="145274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2732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F40-4737-88D6-D5730CFED53F}"/>
            </c:ext>
          </c:extLst>
        </c:ser>
        <c:dLbls>
          <c:showLegendKey val="0"/>
          <c:showVal val="1"/>
          <c:showCatName val="0"/>
          <c:showSerName val="0"/>
          <c:showPercent val="0"/>
          <c:showBubbleSize val="0"/>
        </c:dLbls>
        <c:gapWidth val="150"/>
        <c:overlap val="100"/>
        <c:axId val="145192832"/>
        <c:axId val="145194368"/>
      </c:barChart>
      <c:catAx>
        <c:axId val="1451928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194368"/>
        <c:crosses val="autoZero"/>
        <c:auto val="1"/>
        <c:lblAlgn val="ctr"/>
        <c:lblOffset val="100"/>
        <c:tickLblSkip val="1"/>
        <c:tickMarkSkip val="1"/>
        <c:noMultiLvlLbl val="0"/>
      </c:catAx>
      <c:valAx>
        <c:axId val="1451943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1928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E690-4225-9713-159473F43BA6}"/>
            </c:ext>
          </c:extLst>
        </c:ser>
        <c:dLbls>
          <c:showLegendKey val="0"/>
          <c:showVal val="1"/>
          <c:showCatName val="0"/>
          <c:showSerName val="0"/>
          <c:showPercent val="0"/>
          <c:showBubbleSize val="0"/>
        </c:dLbls>
        <c:gapWidth val="150"/>
        <c:overlap val="100"/>
        <c:axId val="145548032"/>
        <c:axId val="145549568"/>
      </c:barChart>
      <c:catAx>
        <c:axId val="1455480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549568"/>
        <c:crosses val="autoZero"/>
        <c:auto val="1"/>
        <c:lblAlgn val="ctr"/>
        <c:lblOffset val="100"/>
        <c:tickLblSkip val="1"/>
        <c:tickMarkSkip val="1"/>
        <c:noMultiLvlLbl val="0"/>
      </c:catAx>
      <c:valAx>
        <c:axId val="145549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5480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FBF-4370-8980-2F5063BA2A23}"/>
            </c:ext>
          </c:extLst>
        </c:ser>
        <c:dLbls>
          <c:showLegendKey val="0"/>
          <c:showVal val="1"/>
          <c:showCatName val="0"/>
          <c:showSerName val="0"/>
          <c:showPercent val="0"/>
          <c:showBubbleSize val="0"/>
        </c:dLbls>
        <c:gapWidth val="150"/>
        <c:overlap val="100"/>
        <c:axId val="145459456"/>
        <c:axId val="145461248"/>
      </c:barChart>
      <c:catAx>
        <c:axId val="1454594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461248"/>
        <c:crosses val="autoZero"/>
        <c:auto val="1"/>
        <c:lblAlgn val="ctr"/>
        <c:lblOffset val="100"/>
        <c:tickLblSkip val="1"/>
        <c:tickMarkSkip val="1"/>
        <c:noMultiLvlLbl val="0"/>
      </c:catAx>
      <c:valAx>
        <c:axId val="1454612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4594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A47-43DF-8A73-57F0513CD21D}"/>
            </c:ext>
          </c:extLst>
        </c:ser>
        <c:dLbls>
          <c:showLegendKey val="0"/>
          <c:showVal val="1"/>
          <c:showCatName val="0"/>
          <c:showSerName val="0"/>
          <c:showPercent val="0"/>
          <c:showBubbleSize val="0"/>
        </c:dLbls>
        <c:gapWidth val="150"/>
        <c:overlap val="100"/>
        <c:axId val="145643392"/>
        <c:axId val="145644928"/>
      </c:barChart>
      <c:catAx>
        <c:axId val="1456433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644928"/>
        <c:crosses val="autoZero"/>
        <c:auto val="1"/>
        <c:lblAlgn val="ctr"/>
        <c:lblOffset val="100"/>
        <c:tickLblSkip val="1"/>
        <c:tickMarkSkip val="1"/>
        <c:noMultiLvlLbl val="0"/>
      </c:catAx>
      <c:valAx>
        <c:axId val="145644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6433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MAY!$B$283</c:f>
              <c:strCache>
                <c:ptCount val="1"/>
                <c:pt idx="0">
                  <c:v>Hombre</c:v>
                </c:pt>
              </c:strCache>
            </c:strRef>
          </c:tx>
          <c:invertIfNegative val="0"/>
          <c:cat>
            <c:strRef>
              <c:f>MAY!$A$284:$A$291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MAY!$B$284:$B$291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55BE-44D2-B847-E20E04BD4009}"/>
            </c:ext>
          </c:extLst>
        </c:ser>
        <c:ser>
          <c:idx val="1"/>
          <c:order val="1"/>
          <c:tx>
            <c:strRef>
              <c:f>MAY!$C$283</c:f>
              <c:strCache>
                <c:ptCount val="1"/>
                <c:pt idx="0">
                  <c:v>Mujer</c:v>
                </c:pt>
              </c:strCache>
            </c:strRef>
          </c:tx>
          <c:invertIfNegative val="0"/>
          <c:cat>
            <c:strRef>
              <c:f>MAY!$A$284:$A$291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MAY!$C$284:$C$291</c:f>
              <c:numCache>
                <c:formatCode>General</c:formatCode>
                <c:ptCount val="8"/>
                <c:pt idx="0">
                  <c:v>2</c:v>
                </c:pt>
                <c:pt idx="1">
                  <c:v>0</c:v>
                </c:pt>
                <c:pt idx="2">
                  <c:v>0</c:v>
                </c:pt>
                <c:pt idx="3">
                  <c:v>0</c:v>
                </c:pt>
                <c:pt idx="4">
                  <c:v>0</c:v>
                </c:pt>
                <c:pt idx="5">
                  <c:v>0</c:v>
                </c:pt>
                <c:pt idx="6">
                  <c:v>0</c:v>
                </c:pt>
                <c:pt idx="7">
                  <c:v>2</c:v>
                </c:pt>
              </c:numCache>
            </c:numRef>
          </c:val>
          <c:extLst>
            <c:ext xmlns:c16="http://schemas.microsoft.com/office/drawing/2014/chart" uri="{C3380CC4-5D6E-409C-BE32-E72D297353CC}">
              <c16:uniqueId val="{00000001-55BE-44D2-B847-E20E04BD4009}"/>
            </c:ext>
          </c:extLst>
        </c:ser>
        <c:dLbls>
          <c:showLegendKey val="0"/>
          <c:showVal val="0"/>
          <c:showCatName val="0"/>
          <c:showSerName val="0"/>
          <c:showPercent val="0"/>
          <c:showBubbleSize val="0"/>
        </c:dLbls>
        <c:gapWidth val="150"/>
        <c:axId val="86653952"/>
        <c:axId val="86672128"/>
      </c:barChart>
      <c:catAx>
        <c:axId val="86653952"/>
        <c:scaling>
          <c:orientation val="minMax"/>
        </c:scaling>
        <c:delete val="0"/>
        <c:axPos val="b"/>
        <c:numFmt formatCode="General" sourceLinked="0"/>
        <c:majorTickMark val="out"/>
        <c:minorTickMark val="none"/>
        <c:tickLblPos val="nextTo"/>
        <c:crossAx val="86672128"/>
        <c:crosses val="autoZero"/>
        <c:auto val="1"/>
        <c:lblAlgn val="ctr"/>
        <c:lblOffset val="100"/>
        <c:noMultiLvlLbl val="0"/>
      </c:catAx>
      <c:valAx>
        <c:axId val="86672128"/>
        <c:scaling>
          <c:orientation val="minMax"/>
        </c:scaling>
        <c:delete val="0"/>
        <c:axPos val="l"/>
        <c:majorGridlines/>
        <c:numFmt formatCode="General" sourceLinked="1"/>
        <c:majorTickMark val="out"/>
        <c:minorTickMark val="none"/>
        <c:tickLblPos val="nextTo"/>
        <c:crossAx val="8665395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E3D-4E74-8926-087EA7E0688E}"/>
            </c:ext>
          </c:extLst>
        </c:ser>
        <c:dLbls>
          <c:showLegendKey val="0"/>
          <c:showVal val="1"/>
          <c:showCatName val="0"/>
          <c:showSerName val="0"/>
          <c:showPercent val="0"/>
          <c:showBubbleSize val="0"/>
        </c:dLbls>
        <c:gapWidth val="150"/>
        <c:overlap val="100"/>
        <c:axId val="145665408"/>
        <c:axId val="145912960"/>
      </c:barChart>
      <c:catAx>
        <c:axId val="1456654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912960"/>
        <c:crosses val="autoZero"/>
        <c:auto val="1"/>
        <c:lblAlgn val="ctr"/>
        <c:lblOffset val="100"/>
        <c:tickLblSkip val="1"/>
        <c:tickMarkSkip val="1"/>
        <c:noMultiLvlLbl val="0"/>
      </c:catAx>
      <c:valAx>
        <c:axId val="1459129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6654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E3B-45E1-963D-2C0483256AB9}"/>
            </c:ext>
          </c:extLst>
        </c:ser>
        <c:dLbls>
          <c:showLegendKey val="0"/>
          <c:showVal val="1"/>
          <c:showCatName val="0"/>
          <c:showSerName val="0"/>
          <c:showPercent val="0"/>
          <c:showBubbleSize val="0"/>
        </c:dLbls>
        <c:gapWidth val="150"/>
        <c:overlap val="100"/>
        <c:axId val="145761408"/>
        <c:axId val="145762944"/>
      </c:barChart>
      <c:catAx>
        <c:axId val="1457614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762944"/>
        <c:crosses val="autoZero"/>
        <c:auto val="1"/>
        <c:lblAlgn val="ctr"/>
        <c:lblOffset val="100"/>
        <c:tickLblSkip val="1"/>
        <c:tickMarkSkip val="1"/>
        <c:noMultiLvlLbl val="0"/>
      </c:catAx>
      <c:valAx>
        <c:axId val="1457629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7614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556-4A25-932D-333AF38F2B4C}"/>
            </c:ext>
          </c:extLst>
        </c:ser>
        <c:dLbls>
          <c:showLegendKey val="0"/>
          <c:showVal val="1"/>
          <c:showCatName val="0"/>
          <c:showSerName val="0"/>
          <c:showPercent val="0"/>
          <c:showBubbleSize val="0"/>
        </c:dLbls>
        <c:gapWidth val="150"/>
        <c:overlap val="100"/>
        <c:axId val="145803904"/>
        <c:axId val="145949056"/>
      </c:barChart>
      <c:catAx>
        <c:axId val="1458039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949056"/>
        <c:crosses val="autoZero"/>
        <c:auto val="1"/>
        <c:lblAlgn val="ctr"/>
        <c:lblOffset val="100"/>
        <c:tickLblSkip val="1"/>
        <c:tickMarkSkip val="1"/>
        <c:noMultiLvlLbl val="0"/>
      </c:catAx>
      <c:valAx>
        <c:axId val="145949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8039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5FE-4734-9071-029AB28AC5DD}"/>
            </c:ext>
          </c:extLst>
        </c:ser>
        <c:dLbls>
          <c:showLegendKey val="0"/>
          <c:showVal val="1"/>
          <c:showCatName val="0"/>
          <c:showSerName val="0"/>
          <c:showPercent val="0"/>
          <c:showBubbleSize val="0"/>
        </c:dLbls>
        <c:gapWidth val="150"/>
        <c:overlap val="100"/>
        <c:axId val="146008320"/>
        <c:axId val="146092032"/>
      </c:barChart>
      <c:catAx>
        <c:axId val="1460083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6092032"/>
        <c:crosses val="autoZero"/>
        <c:auto val="1"/>
        <c:lblAlgn val="ctr"/>
        <c:lblOffset val="100"/>
        <c:tickLblSkip val="1"/>
        <c:tickMarkSkip val="1"/>
        <c:noMultiLvlLbl val="0"/>
      </c:catAx>
      <c:valAx>
        <c:axId val="146092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60083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CBE-491A-BADF-B57F608CD89A}"/>
            </c:ext>
          </c:extLst>
        </c:ser>
        <c:dLbls>
          <c:showLegendKey val="0"/>
          <c:showVal val="1"/>
          <c:showCatName val="0"/>
          <c:showSerName val="0"/>
          <c:showPercent val="0"/>
          <c:showBubbleSize val="0"/>
        </c:dLbls>
        <c:gapWidth val="150"/>
        <c:overlap val="100"/>
        <c:axId val="146124800"/>
        <c:axId val="146126336"/>
      </c:barChart>
      <c:catAx>
        <c:axId val="1461248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6126336"/>
        <c:crosses val="autoZero"/>
        <c:auto val="1"/>
        <c:lblAlgn val="ctr"/>
        <c:lblOffset val="100"/>
        <c:tickLblSkip val="1"/>
        <c:tickMarkSkip val="1"/>
        <c:noMultiLvlLbl val="0"/>
      </c:catAx>
      <c:valAx>
        <c:axId val="146126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61248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75E-41EB-B1A7-A26687152304}"/>
            </c:ext>
          </c:extLst>
        </c:ser>
        <c:dLbls>
          <c:showLegendKey val="0"/>
          <c:showVal val="1"/>
          <c:showCatName val="0"/>
          <c:showSerName val="0"/>
          <c:showPercent val="0"/>
          <c:showBubbleSize val="0"/>
        </c:dLbls>
        <c:gapWidth val="150"/>
        <c:overlap val="100"/>
        <c:axId val="146381440"/>
        <c:axId val="146391424"/>
      </c:barChart>
      <c:catAx>
        <c:axId val="1463814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6391424"/>
        <c:crosses val="autoZero"/>
        <c:auto val="1"/>
        <c:lblAlgn val="ctr"/>
        <c:lblOffset val="100"/>
        <c:tickLblSkip val="1"/>
        <c:tickMarkSkip val="1"/>
        <c:noMultiLvlLbl val="0"/>
      </c:catAx>
      <c:valAx>
        <c:axId val="146391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63814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035-40A3-8759-4682668D6A74}"/>
            </c:ext>
          </c:extLst>
        </c:ser>
        <c:dLbls>
          <c:showLegendKey val="0"/>
          <c:showVal val="1"/>
          <c:showCatName val="0"/>
          <c:showSerName val="0"/>
          <c:showPercent val="0"/>
          <c:showBubbleSize val="0"/>
        </c:dLbls>
        <c:gapWidth val="150"/>
        <c:overlap val="100"/>
        <c:axId val="146481536"/>
        <c:axId val="146483072"/>
      </c:barChart>
      <c:catAx>
        <c:axId val="146481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6483072"/>
        <c:crosses val="autoZero"/>
        <c:auto val="1"/>
        <c:lblAlgn val="ctr"/>
        <c:lblOffset val="100"/>
        <c:tickLblSkip val="1"/>
        <c:tickMarkSkip val="1"/>
        <c:noMultiLvlLbl val="0"/>
      </c:catAx>
      <c:valAx>
        <c:axId val="146483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64815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89D-4374-816D-98EF135124DF}"/>
            </c:ext>
          </c:extLst>
        </c:ser>
        <c:dLbls>
          <c:showLegendKey val="0"/>
          <c:showVal val="1"/>
          <c:showCatName val="0"/>
          <c:showSerName val="0"/>
          <c:showPercent val="0"/>
          <c:showBubbleSize val="0"/>
        </c:dLbls>
        <c:gapWidth val="150"/>
        <c:overlap val="100"/>
        <c:axId val="86777216"/>
        <c:axId val="86791296"/>
      </c:barChart>
      <c:catAx>
        <c:axId val="86777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86791296"/>
        <c:crosses val="autoZero"/>
        <c:auto val="1"/>
        <c:lblAlgn val="ctr"/>
        <c:lblOffset val="100"/>
        <c:tickLblSkip val="1"/>
        <c:tickMarkSkip val="1"/>
        <c:noMultiLvlLbl val="0"/>
      </c:catAx>
      <c:valAx>
        <c:axId val="867912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867772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8B7-4C6C-999A-EB7230A1A6C3}"/>
            </c:ext>
          </c:extLst>
        </c:ser>
        <c:dLbls>
          <c:showLegendKey val="0"/>
          <c:showVal val="1"/>
          <c:showCatName val="0"/>
          <c:showSerName val="0"/>
          <c:showPercent val="0"/>
          <c:showBubbleSize val="0"/>
        </c:dLbls>
        <c:gapWidth val="150"/>
        <c:overlap val="100"/>
        <c:axId val="86819968"/>
        <c:axId val="86821504"/>
      </c:barChart>
      <c:catAx>
        <c:axId val="868199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86821504"/>
        <c:crosses val="autoZero"/>
        <c:auto val="1"/>
        <c:lblAlgn val="ctr"/>
        <c:lblOffset val="100"/>
        <c:tickLblSkip val="1"/>
        <c:tickMarkSkip val="1"/>
        <c:noMultiLvlLbl val="0"/>
      </c:catAx>
      <c:valAx>
        <c:axId val="86821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868199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D662-4331-B627-90C5B213AEFE}"/>
            </c:ext>
          </c:extLst>
        </c:ser>
        <c:ser>
          <c:idx val="1"/>
          <c:order val="1"/>
          <c:tx>
            <c:strRef>
              <c:f>JUN!$C$8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JUN!$C$9:$C$12</c:f>
              <c:numCache>
                <c:formatCode>General</c:formatCode>
                <c:ptCount val="4"/>
                <c:pt idx="0">
                  <c:v>1</c:v>
                </c:pt>
                <c:pt idx="1">
                  <c:v>2</c:v>
                </c:pt>
                <c:pt idx="2">
                  <c:v>1</c:v>
                </c:pt>
                <c:pt idx="3">
                  <c:v>4</c:v>
                </c:pt>
              </c:numCache>
            </c:numRef>
          </c:val>
          <c:extLst>
            <c:ext xmlns:c16="http://schemas.microsoft.com/office/drawing/2014/chart" uri="{C3380CC4-5D6E-409C-BE32-E72D297353CC}">
              <c16:uniqueId val="{00000001-D662-4331-B627-90C5B213AEFE}"/>
            </c:ext>
          </c:extLst>
        </c:ser>
        <c:dLbls>
          <c:showLegendKey val="0"/>
          <c:showVal val="1"/>
          <c:showCatName val="0"/>
          <c:showSerName val="0"/>
          <c:showPercent val="0"/>
          <c:showBubbleSize val="0"/>
        </c:dLbls>
        <c:gapWidth val="75"/>
        <c:axId val="86866944"/>
        <c:axId val="86881024"/>
      </c:barChart>
      <c:catAx>
        <c:axId val="86866944"/>
        <c:scaling>
          <c:orientation val="minMax"/>
        </c:scaling>
        <c:delete val="0"/>
        <c:axPos val="b"/>
        <c:numFmt formatCode="General" sourceLinked="0"/>
        <c:majorTickMark val="none"/>
        <c:minorTickMark val="none"/>
        <c:tickLblPos val="nextTo"/>
        <c:crossAx val="86881024"/>
        <c:crosses val="autoZero"/>
        <c:auto val="1"/>
        <c:lblAlgn val="ctr"/>
        <c:lblOffset val="100"/>
        <c:noMultiLvlLbl val="0"/>
      </c:catAx>
      <c:valAx>
        <c:axId val="86881024"/>
        <c:scaling>
          <c:orientation val="minMax"/>
        </c:scaling>
        <c:delete val="0"/>
        <c:axPos val="l"/>
        <c:numFmt formatCode="General" sourceLinked="1"/>
        <c:majorTickMark val="none"/>
        <c:minorTickMark val="none"/>
        <c:tickLblPos val="nextTo"/>
        <c:crossAx val="86866944"/>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JUN!$B$32</c:f>
              <c:strCache>
                <c:ptCount val="1"/>
                <c:pt idx="0">
                  <c:v>Hombre</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5148-4E3E-8BC2-4C45AE63FB83}"/>
            </c:ext>
          </c:extLst>
        </c:ser>
        <c:ser>
          <c:idx val="1"/>
          <c:order val="1"/>
          <c:tx>
            <c:strRef>
              <c:f>JUN!$C$32</c:f>
              <c:strCache>
                <c:ptCount val="1"/>
                <c:pt idx="0">
                  <c:v>Mujer</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JUN!$C$33:$C$37</c:f>
              <c:numCache>
                <c:formatCode>General</c:formatCode>
                <c:ptCount val="5"/>
                <c:pt idx="0">
                  <c:v>1</c:v>
                </c:pt>
                <c:pt idx="1">
                  <c:v>2</c:v>
                </c:pt>
                <c:pt idx="2">
                  <c:v>1</c:v>
                </c:pt>
                <c:pt idx="3">
                  <c:v>1</c:v>
                </c:pt>
                <c:pt idx="4">
                  <c:v>5</c:v>
                </c:pt>
              </c:numCache>
            </c:numRef>
          </c:val>
          <c:extLst>
            <c:ext xmlns:c16="http://schemas.microsoft.com/office/drawing/2014/chart" uri="{C3380CC4-5D6E-409C-BE32-E72D297353CC}">
              <c16:uniqueId val="{00000001-5148-4E3E-8BC2-4C45AE63FB83}"/>
            </c:ext>
          </c:extLst>
        </c:ser>
        <c:dLbls>
          <c:showLegendKey val="0"/>
          <c:showVal val="0"/>
          <c:showCatName val="0"/>
          <c:showSerName val="0"/>
          <c:showPercent val="0"/>
          <c:showBubbleSize val="0"/>
        </c:dLbls>
        <c:gapWidth val="150"/>
        <c:axId val="86903040"/>
        <c:axId val="86913024"/>
      </c:barChart>
      <c:catAx>
        <c:axId val="86903040"/>
        <c:scaling>
          <c:orientation val="minMax"/>
        </c:scaling>
        <c:delete val="0"/>
        <c:axPos val="b"/>
        <c:numFmt formatCode="General" sourceLinked="0"/>
        <c:majorTickMark val="out"/>
        <c:minorTickMark val="none"/>
        <c:tickLblPos val="nextTo"/>
        <c:crossAx val="86913024"/>
        <c:crosses val="autoZero"/>
        <c:auto val="1"/>
        <c:lblAlgn val="ctr"/>
        <c:lblOffset val="100"/>
        <c:noMultiLvlLbl val="0"/>
      </c:catAx>
      <c:valAx>
        <c:axId val="86913024"/>
        <c:scaling>
          <c:orientation val="minMax"/>
        </c:scaling>
        <c:delete val="0"/>
        <c:axPos val="l"/>
        <c:majorGridlines/>
        <c:numFmt formatCode="General" sourceLinked="1"/>
        <c:majorTickMark val="out"/>
        <c:minorTickMark val="none"/>
        <c:tickLblPos val="nextTo"/>
        <c:crossAx val="8690304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JUN!$B$58</c:f>
              <c:strCache>
                <c:ptCount val="1"/>
                <c:pt idx="0">
                  <c:v>Hombre</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D4AB-4C33-91B8-F06F48065330}"/>
            </c:ext>
          </c:extLst>
        </c:ser>
        <c:ser>
          <c:idx val="1"/>
          <c:order val="1"/>
          <c:tx>
            <c:strRef>
              <c:f>JUN!$C$58</c:f>
              <c:strCache>
                <c:ptCount val="1"/>
                <c:pt idx="0">
                  <c:v>Mujer</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JUN!$C$59:$C$64</c:f>
              <c:numCache>
                <c:formatCode>General</c:formatCode>
                <c:ptCount val="6"/>
                <c:pt idx="0">
                  <c:v>0</c:v>
                </c:pt>
                <c:pt idx="1">
                  <c:v>0</c:v>
                </c:pt>
                <c:pt idx="2">
                  <c:v>1</c:v>
                </c:pt>
                <c:pt idx="3">
                  <c:v>0</c:v>
                </c:pt>
                <c:pt idx="4">
                  <c:v>1</c:v>
                </c:pt>
                <c:pt idx="5">
                  <c:v>0</c:v>
                </c:pt>
              </c:numCache>
            </c:numRef>
          </c:val>
          <c:extLst>
            <c:ext xmlns:c16="http://schemas.microsoft.com/office/drawing/2014/chart" uri="{C3380CC4-5D6E-409C-BE32-E72D297353CC}">
              <c16:uniqueId val="{00000001-D4AB-4C33-91B8-F06F48065330}"/>
            </c:ext>
          </c:extLst>
        </c:ser>
        <c:dLbls>
          <c:showLegendKey val="0"/>
          <c:showVal val="0"/>
          <c:showCatName val="0"/>
          <c:showSerName val="0"/>
          <c:showPercent val="0"/>
          <c:showBubbleSize val="0"/>
        </c:dLbls>
        <c:gapWidth val="150"/>
        <c:axId val="86936192"/>
        <c:axId val="86954368"/>
      </c:barChart>
      <c:catAx>
        <c:axId val="86936192"/>
        <c:scaling>
          <c:orientation val="minMax"/>
        </c:scaling>
        <c:delete val="0"/>
        <c:axPos val="b"/>
        <c:numFmt formatCode="General" sourceLinked="0"/>
        <c:majorTickMark val="out"/>
        <c:minorTickMark val="none"/>
        <c:tickLblPos val="nextTo"/>
        <c:txPr>
          <a:bodyPr/>
          <a:lstStyle/>
          <a:p>
            <a:pPr>
              <a:defRPr sz="800"/>
            </a:pPr>
            <a:endParaRPr lang="es-MX"/>
          </a:p>
        </c:txPr>
        <c:crossAx val="86954368"/>
        <c:crosses val="autoZero"/>
        <c:auto val="1"/>
        <c:lblAlgn val="ctr"/>
        <c:lblOffset val="100"/>
        <c:noMultiLvlLbl val="0"/>
      </c:catAx>
      <c:valAx>
        <c:axId val="86954368"/>
        <c:scaling>
          <c:orientation val="minMax"/>
        </c:scaling>
        <c:delete val="0"/>
        <c:axPos val="l"/>
        <c:majorGridlines/>
        <c:numFmt formatCode="General" sourceLinked="1"/>
        <c:majorTickMark val="out"/>
        <c:minorTickMark val="none"/>
        <c:tickLblPos val="nextTo"/>
        <c:crossAx val="8693619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C45-4530-AB96-3638FAA9CF69}"/>
            </c:ext>
          </c:extLst>
        </c:ser>
        <c:dLbls>
          <c:showLegendKey val="0"/>
          <c:showVal val="1"/>
          <c:showCatName val="0"/>
          <c:showSerName val="0"/>
          <c:showPercent val="0"/>
          <c:showBubbleSize val="0"/>
        </c:dLbls>
        <c:gapWidth val="150"/>
        <c:overlap val="100"/>
        <c:axId val="86134144"/>
        <c:axId val="86140032"/>
      </c:barChart>
      <c:catAx>
        <c:axId val="861341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86140032"/>
        <c:crosses val="autoZero"/>
        <c:auto val="1"/>
        <c:lblAlgn val="ctr"/>
        <c:lblOffset val="100"/>
        <c:tickLblSkip val="1"/>
        <c:tickMarkSkip val="1"/>
        <c:noMultiLvlLbl val="0"/>
      </c:catAx>
      <c:valAx>
        <c:axId val="86140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861341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JUN!$B$91</c:f>
              <c:strCache>
                <c:ptCount val="1"/>
                <c:pt idx="0">
                  <c:v>Hombre</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F9C9-44E3-9B97-C4265FAA3575}"/>
            </c:ext>
          </c:extLst>
        </c:ser>
        <c:ser>
          <c:idx val="1"/>
          <c:order val="1"/>
          <c:tx>
            <c:strRef>
              <c:f>JUN!$C$91</c:f>
              <c:strCache>
                <c:ptCount val="1"/>
                <c:pt idx="0">
                  <c:v>Mujer</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JUN!$C$92:$C$98</c:f>
              <c:numCache>
                <c:formatCode>General</c:formatCode>
                <c:ptCount val="7"/>
                <c:pt idx="0">
                  <c:v>1</c:v>
                </c:pt>
                <c:pt idx="1">
                  <c:v>0</c:v>
                </c:pt>
                <c:pt idx="2">
                  <c:v>1</c:v>
                </c:pt>
                <c:pt idx="3">
                  <c:v>0</c:v>
                </c:pt>
                <c:pt idx="4">
                  <c:v>0</c:v>
                </c:pt>
                <c:pt idx="5">
                  <c:v>0</c:v>
                </c:pt>
                <c:pt idx="6">
                  <c:v>2</c:v>
                </c:pt>
              </c:numCache>
            </c:numRef>
          </c:val>
          <c:extLst>
            <c:ext xmlns:c16="http://schemas.microsoft.com/office/drawing/2014/chart" uri="{C3380CC4-5D6E-409C-BE32-E72D297353CC}">
              <c16:uniqueId val="{00000001-F9C9-44E3-9B97-C4265FAA3575}"/>
            </c:ext>
          </c:extLst>
        </c:ser>
        <c:dLbls>
          <c:showLegendKey val="0"/>
          <c:showVal val="0"/>
          <c:showCatName val="0"/>
          <c:showSerName val="0"/>
          <c:showPercent val="0"/>
          <c:showBubbleSize val="0"/>
        </c:dLbls>
        <c:gapWidth val="150"/>
        <c:axId val="86983424"/>
        <c:axId val="86984960"/>
      </c:barChart>
      <c:catAx>
        <c:axId val="86983424"/>
        <c:scaling>
          <c:orientation val="minMax"/>
        </c:scaling>
        <c:delete val="0"/>
        <c:axPos val="b"/>
        <c:numFmt formatCode="General" sourceLinked="0"/>
        <c:majorTickMark val="out"/>
        <c:minorTickMark val="none"/>
        <c:tickLblPos val="nextTo"/>
        <c:crossAx val="86984960"/>
        <c:crosses val="autoZero"/>
        <c:auto val="1"/>
        <c:lblAlgn val="ctr"/>
        <c:lblOffset val="100"/>
        <c:noMultiLvlLbl val="0"/>
      </c:catAx>
      <c:valAx>
        <c:axId val="86984960"/>
        <c:scaling>
          <c:orientation val="minMax"/>
        </c:scaling>
        <c:delete val="0"/>
        <c:axPos val="l"/>
        <c:majorGridlines/>
        <c:numFmt formatCode="General" sourceLinked="1"/>
        <c:majorTickMark val="out"/>
        <c:minorTickMark val="none"/>
        <c:tickLblPos val="nextTo"/>
        <c:crossAx val="869834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JUN!$B$122</c:f>
              <c:strCache>
                <c:ptCount val="1"/>
                <c:pt idx="0">
                  <c:v>Hombre</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FD37-4879-BD3B-23931EE56552}"/>
            </c:ext>
          </c:extLst>
        </c:ser>
        <c:ser>
          <c:idx val="1"/>
          <c:order val="1"/>
          <c:tx>
            <c:strRef>
              <c:f>JUN!$C$122</c:f>
              <c:strCache>
                <c:ptCount val="1"/>
                <c:pt idx="0">
                  <c:v>Mujer</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JUN!$C$123:$C$131</c:f>
              <c:numCache>
                <c:formatCode>General</c:formatCode>
                <c:ptCount val="9"/>
                <c:pt idx="0">
                  <c:v>1</c:v>
                </c:pt>
                <c:pt idx="1">
                  <c:v>1</c:v>
                </c:pt>
                <c:pt idx="2">
                  <c:v>0</c:v>
                </c:pt>
                <c:pt idx="3">
                  <c:v>0</c:v>
                </c:pt>
                <c:pt idx="4">
                  <c:v>0</c:v>
                </c:pt>
                <c:pt idx="5">
                  <c:v>0</c:v>
                </c:pt>
                <c:pt idx="6">
                  <c:v>0</c:v>
                </c:pt>
                <c:pt idx="7">
                  <c:v>0</c:v>
                </c:pt>
                <c:pt idx="8">
                  <c:v>2</c:v>
                </c:pt>
              </c:numCache>
            </c:numRef>
          </c:val>
          <c:extLst>
            <c:ext xmlns:c16="http://schemas.microsoft.com/office/drawing/2014/chart" uri="{C3380CC4-5D6E-409C-BE32-E72D297353CC}">
              <c16:uniqueId val="{00000001-FD37-4879-BD3B-23931EE56552}"/>
            </c:ext>
          </c:extLst>
        </c:ser>
        <c:dLbls>
          <c:showLegendKey val="0"/>
          <c:showVal val="0"/>
          <c:showCatName val="0"/>
          <c:showSerName val="0"/>
          <c:showPercent val="0"/>
          <c:showBubbleSize val="0"/>
        </c:dLbls>
        <c:gapWidth val="150"/>
        <c:axId val="87040000"/>
        <c:axId val="87041536"/>
      </c:barChart>
      <c:catAx>
        <c:axId val="87040000"/>
        <c:scaling>
          <c:orientation val="minMax"/>
        </c:scaling>
        <c:delete val="0"/>
        <c:axPos val="b"/>
        <c:numFmt formatCode="General" sourceLinked="0"/>
        <c:majorTickMark val="out"/>
        <c:minorTickMark val="none"/>
        <c:tickLblPos val="nextTo"/>
        <c:crossAx val="87041536"/>
        <c:crosses val="autoZero"/>
        <c:auto val="1"/>
        <c:lblAlgn val="ctr"/>
        <c:lblOffset val="100"/>
        <c:noMultiLvlLbl val="0"/>
      </c:catAx>
      <c:valAx>
        <c:axId val="87041536"/>
        <c:scaling>
          <c:orientation val="minMax"/>
        </c:scaling>
        <c:delete val="0"/>
        <c:axPos val="l"/>
        <c:majorGridlines/>
        <c:numFmt formatCode="General" sourceLinked="1"/>
        <c:majorTickMark val="out"/>
        <c:minorTickMark val="none"/>
        <c:tickLblPos val="nextTo"/>
        <c:crossAx val="87040000"/>
        <c:crosses val="autoZero"/>
        <c:crossBetween val="between"/>
      </c:valAx>
    </c:plotArea>
    <c:legend>
      <c:legendPos val="r"/>
      <c:layout>
        <c:manualLayout>
          <c:xMode val="edge"/>
          <c:yMode val="edge"/>
          <c:x val="0.85403230847682488"/>
          <c:y val="0.38018436158406377"/>
          <c:w val="0.12350283768708839"/>
          <c:h val="0.19998798259043127"/>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JUN!$B$155</c:f>
              <c:strCache>
                <c:ptCount val="1"/>
                <c:pt idx="0">
                  <c:v>Hombre</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01C0-438F-B7F4-7277C01EEC43}"/>
            </c:ext>
          </c:extLst>
        </c:ser>
        <c:ser>
          <c:idx val="1"/>
          <c:order val="1"/>
          <c:tx>
            <c:strRef>
              <c:f>JUN!$C$155</c:f>
              <c:strCache>
                <c:ptCount val="1"/>
                <c:pt idx="0">
                  <c:v>Mujer</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JUN!$C$156:$C$164</c:f>
              <c:numCache>
                <c:formatCode>General</c:formatCode>
                <c:ptCount val="9"/>
                <c:pt idx="0">
                  <c:v>1</c:v>
                </c:pt>
                <c:pt idx="1">
                  <c:v>0</c:v>
                </c:pt>
                <c:pt idx="2">
                  <c:v>0</c:v>
                </c:pt>
                <c:pt idx="3">
                  <c:v>0</c:v>
                </c:pt>
                <c:pt idx="4">
                  <c:v>0</c:v>
                </c:pt>
                <c:pt idx="5">
                  <c:v>0</c:v>
                </c:pt>
                <c:pt idx="6">
                  <c:v>1</c:v>
                </c:pt>
                <c:pt idx="7">
                  <c:v>0</c:v>
                </c:pt>
                <c:pt idx="8">
                  <c:v>2</c:v>
                </c:pt>
              </c:numCache>
            </c:numRef>
          </c:val>
          <c:extLst>
            <c:ext xmlns:c16="http://schemas.microsoft.com/office/drawing/2014/chart" uri="{C3380CC4-5D6E-409C-BE32-E72D297353CC}">
              <c16:uniqueId val="{00000001-01C0-438F-B7F4-7277C01EEC43}"/>
            </c:ext>
          </c:extLst>
        </c:ser>
        <c:dLbls>
          <c:showLegendKey val="0"/>
          <c:showVal val="0"/>
          <c:showCatName val="0"/>
          <c:showSerName val="0"/>
          <c:showPercent val="0"/>
          <c:showBubbleSize val="0"/>
        </c:dLbls>
        <c:gapWidth val="150"/>
        <c:axId val="87063552"/>
        <c:axId val="87073536"/>
      </c:barChart>
      <c:catAx>
        <c:axId val="87063552"/>
        <c:scaling>
          <c:orientation val="minMax"/>
        </c:scaling>
        <c:delete val="0"/>
        <c:axPos val="b"/>
        <c:numFmt formatCode="General" sourceLinked="0"/>
        <c:majorTickMark val="out"/>
        <c:minorTickMark val="none"/>
        <c:tickLblPos val="nextTo"/>
        <c:crossAx val="87073536"/>
        <c:crosses val="autoZero"/>
        <c:auto val="1"/>
        <c:lblAlgn val="ctr"/>
        <c:lblOffset val="100"/>
        <c:noMultiLvlLbl val="0"/>
      </c:catAx>
      <c:valAx>
        <c:axId val="87073536"/>
        <c:scaling>
          <c:orientation val="minMax"/>
        </c:scaling>
        <c:delete val="0"/>
        <c:axPos val="l"/>
        <c:majorGridlines/>
        <c:numFmt formatCode="General" sourceLinked="1"/>
        <c:majorTickMark val="out"/>
        <c:minorTickMark val="none"/>
        <c:tickLblPos val="nextTo"/>
        <c:crossAx val="8706355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JUN!$B$201</c:f>
              <c:strCache>
                <c:ptCount val="1"/>
                <c:pt idx="0">
                  <c:v>Hombre</c:v>
                </c:pt>
              </c:strCache>
            </c:strRef>
          </c:tx>
          <c:invertIfNegative val="0"/>
          <c:cat>
            <c:strRef>
              <c:f>JUN!$A$202:$A$205</c:f>
              <c:strCache>
                <c:ptCount val="4"/>
                <c:pt idx="0">
                  <c:v>Jalisco</c:v>
                </c:pt>
                <c:pt idx="1">
                  <c:v>Otros</c:v>
                </c:pt>
                <c:pt idx="2">
                  <c:v>No Especificado</c:v>
                </c:pt>
                <c:pt idx="3">
                  <c:v>Total</c:v>
                </c:pt>
              </c:strCache>
            </c:strRef>
          </c:cat>
          <c:val>
            <c:numRef>
              <c:f>JUN!$B$202:$B$205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24C9-4903-9C0C-D562AC21DC61}"/>
            </c:ext>
          </c:extLst>
        </c:ser>
        <c:ser>
          <c:idx val="1"/>
          <c:order val="1"/>
          <c:tx>
            <c:strRef>
              <c:f>JUN!$C$201</c:f>
              <c:strCache>
                <c:ptCount val="1"/>
                <c:pt idx="0">
                  <c:v>Mujer</c:v>
                </c:pt>
              </c:strCache>
            </c:strRef>
          </c:tx>
          <c:invertIfNegative val="0"/>
          <c:cat>
            <c:strRef>
              <c:f>JUN!$A$202:$A$205</c:f>
              <c:strCache>
                <c:ptCount val="4"/>
                <c:pt idx="0">
                  <c:v>Jalisco</c:v>
                </c:pt>
                <c:pt idx="1">
                  <c:v>Otros</c:v>
                </c:pt>
                <c:pt idx="2">
                  <c:v>No Especificado</c:v>
                </c:pt>
                <c:pt idx="3">
                  <c:v>Total</c:v>
                </c:pt>
              </c:strCache>
            </c:strRef>
          </c:cat>
          <c:val>
            <c:numRef>
              <c:f>JUN!$C$202:$C$205</c:f>
              <c:numCache>
                <c:formatCode>General</c:formatCode>
                <c:ptCount val="4"/>
                <c:pt idx="0">
                  <c:v>2</c:v>
                </c:pt>
                <c:pt idx="1">
                  <c:v>0</c:v>
                </c:pt>
                <c:pt idx="2">
                  <c:v>0</c:v>
                </c:pt>
                <c:pt idx="3">
                  <c:v>2</c:v>
                </c:pt>
              </c:numCache>
            </c:numRef>
          </c:val>
          <c:extLst>
            <c:ext xmlns:c16="http://schemas.microsoft.com/office/drawing/2014/chart" uri="{C3380CC4-5D6E-409C-BE32-E72D297353CC}">
              <c16:uniqueId val="{00000001-24C9-4903-9C0C-D562AC21DC61}"/>
            </c:ext>
          </c:extLst>
        </c:ser>
        <c:dLbls>
          <c:showLegendKey val="0"/>
          <c:showVal val="0"/>
          <c:showCatName val="0"/>
          <c:showSerName val="0"/>
          <c:showPercent val="0"/>
          <c:showBubbleSize val="0"/>
        </c:dLbls>
        <c:gapWidth val="150"/>
        <c:axId val="87173376"/>
        <c:axId val="87183360"/>
      </c:barChart>
      <c:catAx>
        <c:axId val="87173376"/>
        <c:scaling>
          <c:orientation val="minMax"/>
        </c:scaling>
        <c:delete val="0"/>
        <c:axPos val="b"/>
        <c:numFmt formatCode="General" sourceLinked="0"/>
        <c:majorTickMark val="out"/>
        <c:minorTickMark val="none"/>
        <c:tickLblPos val="nextTo"/>
        <c:crossAx val="87183360"/>
        <c:crosses val="autoZero"/>
        <c:auto val="1"/>
        <c:lblAlgn val="ctr"/>
        <c:lblOffset val="100"/>
        <c:noMultiLvlLbl val="0"/>
      </c:catAx>
      <c:valAx>
        <c:axId val="87183360"/>
        <c:scaling>
          <c:orientation val="minMax"/>
        </c:scaling>
        <c:delete val="0"/>
        <c:axPos val="l"/>
        <c:majorGridlines/>
        <c:numFmt formatCode="General" sourceLinked="1"/>
        <c:majorTickMark val="out"/>
        <c:minorTickMark val="none"/>
        <c:tickLblPos val="nextTo"/>
        <c:crossAx val="8717337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JUN!$B$229</c:f>
              <c:strCache>
                <c:ptCount val="1"/>
                <c:pt idx="0">
                  <c:v>Hombre</c:v>
                </c:pt>
              </c:strCache>
            </c:strRef>
          </c:tx>
          <c:invertIfNegative val="0"/>
          <c:cat>
            <c:strRef>
              <c:f>JUN!$A$230:$A$232</c:f>
              <c:strCache>
                <c:ptCount val="3"/>
                <c:pt idx="0">
                  <c:v>Sin Violencia</c:v>
                </c:pt>
                <c:pt idx="1">
                  <c:v>Con Violencia</c:v>
                </c:pt>
                <c:pt idx="2">
                  <c:v>Total</c:v>
                </c:pt>
              </c:strCache>
            </c:strRef>
          </c:cat>
          <c:val>
            <c:numRef>
              <c:f>JUN!$B$230:$B$232</c:f>
              <c:numCache>
                <c:formatCode>General</c:formatCode>
                <c:ptCount val="3"/>
                <c:pt idx="0">
                  <c:v>0</c:v>
                </c:pt>
                <c:pt idx="1">
                  <c:v>0</c:v>
                </c:pt>
                <c:pt idx="2">
                  <c:v>0</c:v>
                </c:pt>
              </c:numCache>
            </c:numRef>
          </c:val>
          <c:extLst>
            <c:ext xmlns:c16="http://schemas.microsoft.com/office/drawing/2014/chart" uri="{C3380CC4-5D6E-409C-BE32-E72D297353CC}">
              <c16:uniqueId val="{00000000-FCA9-4FC1-BF2D-E75A0575CA18}"/>
            </c:ext>
          </c:extLst>
        </c:ser>
        <c:ser>
          <c:idx val="1"/>
          <c:order val="1"/>
          <c:tx>
            <c:strRef>
              <c:f>JUN!$C$229</c:f>
              <c:strCache>
                <c:ptCount val="1"/>
                <c:pt idx="0">
                  <c:v>Mujer</c:v>
                </c:pt>
              </c:strCache>
            </c:strRef>
          </c:tx>
          <c:invertIfNegative val="0"/>
          <c:cat>
            <c:strRef>
              <c:f>JUN!$A$230:$A$232</c:f>
              <c:strCache>
                <c:ptCount val="3"/>
                <c:pt idx="0">
                  <c:v>Sin Violencia</c:v>
                </c:pt>
                <c:pt idx="1">
                  <c:v>Con Violencia</c:v>
                </c:pt>
                <c:pt idx="2">
                  <c:v>Total</c:v>
                </c:pt>
              </c:strCache>
            </c:strRef>
          </c:cat>
          <c:val>
            <c:numRef>
              <c:f>JUN!$C$230:$C$232</c:f>
              <c:numCache>
                <c:formatCode>General</c:formatCode>
                <c:ptCount val="3"/>
                <c:pt idx="0">
                  <c:v>0</c:v>
                </c:pt>
                <c:pt idx="1">
                  <c:v>2</c:v>
                </c:pt>
                <c:pt idx="2">
                  <c:v>2</c:v>
                </c:pt>
              </c:numCache>
            </c:numRef>
          </c:val>
          <c:extLst>
            <c:ext xmlns:c16="http://schemas.microsoft.com/office/drawing/2014/chart" uri="{C3380CC4-5D6E-409C-BE32-E72D297353CC}">
              <c16:uniqueId val="{00000001-FCA9-4FC1-BF2D-E75A0575CA18}"/>
            </c:ext>
          </c:extLst>
        </c:ser>
        <c:dLbls>
          <c:showLegendKey val="0"/>
          <c:showVal val="0"/>
          <c:showCatName val="0"/>
          <c:showSerName val="0"/>
          <c:showPercent val="0"/>
          <c:showBubbleSize val="0"/>
        </c:dLbls>
        <c:gapWidth val="150"/>
        <c:axId val="87225856"/>
        <c:axId val="87227392"/>
      </c:barChart>
      <c:catAx>
        <c:axId val="87225856"/>
        <c:scaling>
          <c:orientation val="minMax"/>
        </c:scaling>
        <c:delete val="0"/>
        <c:axPos val="b"/>
        <c:numFmt formatCode="General" sourceLinked="0"/>
        <c:majorTickMark val="out"/>
        <c:minorTickMark val="none"/>
        <c:tickLblPos val="nextTo"/>
        <c:crossAx val="87227392"/>
        <c:crosses val="autoZero"/>
        <c:auto val="1"/>
        <c:lblAlgn val="ctr"/>
        <c:lblOffset val="100"/>
        <c:noMultiLvlLbl val="0"/>
      </c:catAx>
      <c:valAx>
        <c:axId val="87227392"/>
        <c:scaling>
          <c:orientation val="minMax"/>
        </c:scaling>
        <c:delete val="0"/>
        <c:axPos val="l"/>
        <c:majorGridlines/>
        <c:numFmt formatCode="General" sourceLinked="1"/>
        <c:majorTickMark val="out"/>
        <c:minorTickMark val="none"/>
        <c:tickLblPos val="nextTo"/>
        <c:crossAx val="8722585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JUN!$B$252</c:f>
              <c:strCache>
                <c:ptCount val="1"/>
                <c:pt idx="0">
                  <c:v>Hombre</c:v>
                </c:pt>
              </c:strCache>
            </c:strRef>
          </c:tx>
          <c:invertIfNegative val="0"/>
          <c:cat>
            <c:strRef>
              <c:f>JUN!$A$253:$A$257</c:f>
              <c:strCache>
                <c:ptCount val="5"/>
                <c:pt idx="0">
                  <c:v>Física</c:v>
                </c:pt>
                <c:pt idx="1">
                  <c:v>Psicológica</c:v>
                </c:pt>
                <c:pt idx="2">
                  <c:v>Económica</c:v>
                </c:pt>
                <c:pt idx="3">
                  <c:v>Sexual</c:v>
                </c:pt>
                <c:pt idx="4">
                  <c:v>Patrimonial</c:v>
                </c:pt>
              </c:strCache>
            </c:strRef>
          </c:cat>
          <c:val>
            <c:numRef>
              <c:f>JUN!$B$253:$B$257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F737-4DC2-9300-18441AFF388B}"/>
            </c:ext>
          </c:extLst>
        </c:ser>
        <c:ser>
          <c:idx val="1"/>
          <c:order val="1"/>
          <c:tx>
            <c:strRef>
              <c:f>JUN!$C$252</c:f>
              <c:strCache>
                <c:ptCount val="1"/>
                <c:pt idx="0">
                  <c:v>Mujer</c:v>
                </c:pt>
              </c:strCache>
            </c:strRef>
          </c:tx>
          <c:invertIfNegative val="0"/>
          <c:cat>
            <c:strRef>
              <c:f>JUN!$A$253:$A$257</c:f>
              <c:strCache>
                <c:ptCount val="5"/>
                <c:pt idx="0">
                  <c:v>Física</c:v>
                </c:pt>
                <c:pt idx="1">
                  <c:v>Psicológica</c:v>
                </c:pt>
                <c:pt idx="2">
                  <c:v>Económica</c:v>
                </c:pt>
                <c:pt idx="3">
                  <c:v>Sexual</c:v>
                </c:pt>
                <c:pt idx="4">
                  <c:v>Patrimonial</c:v>
                </c:pt>
              </c:strCache>
            </c:strRef>
          </c:cat>
          <c:val>
            <c:numRef>
              <c:f>JUN!$C$253:$C$257</c:f>
              <c:numCache>
                <c:formatCode>General</c:formatCode>
                <c:ptCount val="5"/>
                <c:pt idx="0">
                  <c:v>1</c:v>
                </c:pt>
                <c:pt idx="1">
                  <c:v>2</c:v>
                </c:pt>
                <c:pt idx="2">
                  <c:v>1</c:v>
                </c:pt>
                <c:pt idx="3">
                  <c:v>0</c:v>
                </c:pt>
                <c:pt idx="4">
                  <c:v>0</c:v>
                </c:pt>
              </c:numCache>
            </c:numRef>
          </c:val>
          <c:extLst>
            <c:ext xmlns:c16="http://schemas.microsoft.com/office/drawing/2014/chart" uri="{C3380CC4-5D6E-409C-BE32-E72D297353CC}">
              <c16:uniqueId val="{00000001-F737-4DC2-9300-18441AFF388B}"/>
            </c:ext>
          </c:extLst>
        </c:ser>
        <c:dLbls>
          <c:showLegendKey val="0"/>
          <c:showVal val="0"/>
          <c:showCatName val="0"/>
          <c:showSerName val="0"/>
          <c:showPercent val="0"/>
          <c:showBubbleSize val="0"/>
        </c:dLbls>
        <c:gapWidth val="150"/>
        <c:axId val="87266048"/>
        <c:axId val="87267584"/>
      </c:barChart>
      <c:catAx>
        <c:axId val="87266048"/>
        <c:scaling>
          <c:orientation val="minMax"/>
        </c:scaling>
        <c:delete val="0"/>
        <c:axPos val="b"/>
        <c:numFmt formatCode="General" sourceLinked="0"/>
        <c:majorTickMark val="out"/>
        <c:minorTickMark val="none"/>
        <c:tickLblPos val="nextTo"/>
        <c:crossAx val="87267584"/>
        <c:crosses val="autoZero"/>
        <c:auto val="1"/>
        <c:lblAlgn val="ctr"/>
        <c:lblOffset val="100"/>
        <c:noMultiLvlLbl val="0"/>
      </c:catAx>
      <c:valAx>
        <c:axId val="87267584"/>
        <c:scaling>
          <c:orientation val="minMax"/>
        </c:scaling>
        <c:delete val="0"/>
        <c:axPos val="l"/>
        <c:majorGridlines/>
        <c:numFmt formatCode="General" sourceLinked="1"/>
        <c:majorTickMark val="out"/>
        <c:minorTickMark val="none"/>
        <c:tickLblPos val="nextTo"/>
        <c:crossAx val="8726604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JUN!$B$283</c:f>
              <c:strCache>
                <c:ptCount val="1"/>
                <c:pt idx="0">
                  <c:v>Hombre</c:v>
                </c:pt>
              </c:strCache>
            </c:strRef>
          </c:tx>
          <c:invertIfNegative val="0"/>
          <c:cat>
            <c:strRef>
              <c:f>JUN!$A$284:$A$291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JUN!$B$284:$B$291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5A59-4370-8974-62B14538A04E}"/>
            </c:ext>
          </c:extLst>
        </c:ser>
        <c:ser>
          <c:idx val="1"/>
          <c:order val="1"/>
          <c:tx>
            <c:strRef>
              <c:f>JUN!$C$283</c:f>
              <c:strCache>
                <c:ptCount val="1"/>
                <c:pt idx="0">
                  <c:v>Mujer</c:v>
                </c:pt>
              </c:strCache>
            </c:strRef>
          </c:tx>
          <c:invertIfNegative val="0"/>
          <c:cat>
            <c:strRef>
              <c:f>JUN!$A$284:$A$291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JUN!$C$284:$C$291</c:f>
              <c:numCache>
                <c:formatCode>General</c:formatCode>
                <c:ptCount val="8"/>
                <c:pt idx="0">
                  <c:v>1</c:v>
                </c:pt>
                <c:pt idx="1">
                  <c:v>0</c:v>
                </c:pt>
                <c:pt idx="2">
                  <c:v>0</c:v>
                </c:pt>
                <c:pt idx="3">
                  <c:v>1</c:v>
                </c:pt>
                <c:pt idx="4">
                  <c:v>0</c:v>
                </c:pt>
                <c:pt idx="5">
                  <c:v>0</c:v>
                </c:pt>
                <c:pt idx="6">
                  <c:v>0</c:v>
                </c:pt>
                <c:pt idx="7">
                  <c:v>2</c:v>
                </c:pt>
              </c:numCache>
            </c:numRef>
          </c:val>
          <c:extLst>
            <c:ext xmlns:c16="http://schemas.microsoft.com/office/drawing/2014/chart" uri="{C3380CC4-5D6E-409C-BE32-E72D297353CC}">
              <c16:uniqueId val="{00000001-5A59-4370-8974-62B14538A04E}"/>
            </c:ext>
          </c:extLst>
        </c:ser>
        <c:dLbls>
          <c:showLegendKey val="0"/>
          <c:showVal val="0"/>
          <c:showCatName val="0"/>
          <c:showSerName val="0"/>
          <c:showPercent val="0"/>
          <c:showBubbleSize val="0"/>
        </c:dLbls>
        <c:gapWidth val="150"/>
        <c:axId val="87375872"/>
        <c:axId val="87377408"/>
      </c:barChart>
      <c:catAx>
        <c:axId val="87375872"/>
        <c:scaling>
          <c:orientation val="minMax"/>
        </c:scaling>
        <c:delete val="0"/>
        <c:axPos val="b"/>
        <c:numFmt formatCode="General" sourceLinked="0"/>
        <c:majorTickMark val="out"/>
        <c:minorTickMark val="none"/>
        <c:tickLblPos val="nextTo"/>
        <c:crossAx val="87377408"/>
        <c:crosses val="autoZero"/>
        <c:auto val="1"/>
        <c:lblAlgn val="ctr"/>
        <c:lblOffset val="100"/>
        <c:noMultiLvlLbl val="0"/>
      </c:catAx>
      <c:valAx>
        <c:axId val="87377408"/>
        <c:scaling>
          <c:orientation val="minMax"/>
        </c:scaling>
        <c:delete val="0"/>
        <c:axPos val="l"/>
        <c:majorGridlines/>
        <c:numFmt formatCode="General" sourceLinked="1"/>
        <c:majorTickMark val="out"/>
        <c:minorTickMark val="none"/>
        <c:tickLblPos val="nextTo"/>
        <c:crossAx val="8737587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658-4BC4-9EDD-9D373CB4E860}"/>
            </c:ext>
          </c:extLst>
        </c:ser>
        <c:dLbls>
          <c:showLegendKey val="0"/>
          <c:showVal val="1"/>
          <c:showCatName val="0"/>
          <c:showSerName val="0"/>
          <c:showPercent val="0"/>
          <c:showBubbleSize val="0"/>
        </c:dLbls>
        <c:gapWidth val="150"/>
        <c:overlap val="100"/>
        <c:axId val="88564096"/>
        <c:axId val="88565632"/>
      </c:barChart>
      <c:catAx>
        <c:axId val="885640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88565632"/>
        <c:crosses val="autoZero"/>
        <c:auto val="1"/>
        <c:lblAlgn val="ctr"/>
        <c:lblOffset val="100"/>
        <c:tickLblSkip val="1"/>
        <c:tickMarkSkip val="1"/>
        <c:noMultiLvlLbl val="0"/>
      </c:catAx>
      <c:valAx>
        <c:axId val="88565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885640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AB9-4560-9D20-6FB7C387BC01}"/>
            </c:ext>
          </c:extLst>
        </c:ser>
        <c:dLbls>
          <c:showLegendKey val="0"/>
          <c:showVal val="1"/>
          <c:showCatName val="0"/>
          <c:showSerName val="0"/>
          <c:showPercent val="0"/>
          <c:showBubbleSize val="0"/>
        </c:dLbls>
        <c:gapWidth val="150"/>
        <c:overlap val="100"/>
        <c:axId val="88594304"/>
        <c:axId val="88595840"/>
      </c:barChart>
      <c:catAx>
        <c:axId val="885943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88595840"/>
        <c:crosses val="autoZero"/>
        <c:auto val="1"/>
        <c:lblAlgn val="ctr"/>
        <c:lblOffset val="100"/>
        <c:tickLblSkip val="1"/>
        <c:tickMarkSkip val="1"/>
        <c:noMultiLvlLbl val="0"/>
      </c:catAx>
      <c:valAx>
        <c:axId val="88595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885943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3D3A-4C00-A67B-31CF3F1580BB}"/>
            </c:ext>
          </c:extLst>
        </c:ser>
        <c:ser>
          <c:idx val="1"/>
          <c:order val="1"/>
          <c:tx>
            <c:strRef>
              <c:f>JUL!$C$8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JUL!$C$9:$C$12</c:f>
              <c:numCache>
                <c:formatCode>General</c:formatCode>
                <c:ptCount val="4"/>
                <c:pt idx="0">
                  <c:v>1</c:v>
                </c:pt>
                <c:pt idx="1">
                  <c:v>1</c:v>
                </c:pt>
                <c:pt idx="2">
                  <c:v>1</c:v>
                </c:pt>
                <c:pt idx="3">
                  <c:v>3</c:v>
                </c:pt>
              </c:numCache>
            </c:numRef>
          </c:val>
          <c:extLst>
            <c:ext xmlns:c16="http://schemas.microsoft.com/office/drawing/2014/chart" uri="{C3380CC4-5D6E-409C-BE32-E72D297353CC}">
              <c16:uniqueId val="{00000001-3D3A-4C00-A67B-31CF3F1580BB}"/>
            </c:ext>
          </c:extLst>
        </c:ser>
        <c:dLbls>
          <c:showLegendKey val="0"/>
          <c:showVal val="1"/>
          <c:showCatName val="0"/>
          <c:showSerName val="0"/>
          <c:showPercent val="0"/>
          <c:showBubbleSize val="0"/>
        </c:dLbls>
        <c:gapWidth val="75"/>
        <c:axId val="87339008"/>
        <c:axId val="87340544"/>
      </c:barChart>
      <c:catAx>
        <c:axId val="87339008"/>
        <c:scaling>
          <c:orientation val="minMax"/>
        </c:scaling>
        <c:delete val="0"/>
        <c:axPos val="b"/>
        <c:numFmt formatCode="General" sourceLinked="0"/>
        <c:majorTickMark val="none"/>
        <c:minorTickMark val="none"/>
        <c:tickLblPos val="nextTo"/>
        <c:crossAx val="87340544"/>
        <c:crosses val="autoZero"/>
        <c:auto val="1"/>
        <c:lblAlgn val="ctr"/>
        <c:lblOffset val="100"/>
        <c:noMultiLvlLbl val="0"/>
      </c:catAx>
      <c:valAx>
        <c:axId val="87340544"/>
        <c:scaling>
          <c:orientation val="minMax"/>
        </c:scaling>
        <c:delete val="0"/>
        <c:axPos val="l"/>
        <c:numFmt formatCode="General" sourceLinked="1"/>
        <c:majorTickMark val="none"/>
        <c:minorTickMark val="none"/>
        <c:tickLblPos val="nextTo"/>
        <c:crossAx val="87339008"/>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0C9-4222-A9D8-B4A1A3A9F61D}"/>
            </c:ext>
          </c:extLst>
        </c:ser>
        <c:dLbls>
          <c:showLegendKey val="0"/>
          <c:showVal val="1"/>
          <c:showCatName val="0"/>
          <c:showSerName val="0"/>
          <c:showPercent val="0"/>
          <c:showBubbleSize val="0"/>
        </c:dLbls>
        <c:gapWidth val="150"/>
        <c:overlap val="100"/>
        <c:axId val="86195200"/>
        <c:axId val="85721856"/>
      </c:barChart>
      <c:catAx>
        <c:axId val="861952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85721856"/>
        <c:crosses val="autoZero"/>
        <c:auto val="1"/>
        <c:lblAlgn val="ctr"/>
        <c:lblOffset val="100"/>
        <c:tickLblSkip val="1"/>
        <c:tickMarkSkip val="1"/>
        <c:noMultiLvlLbl val="0"/>
      </c:catAx>
      <c:valAx>
        <c:axId val="85721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861952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JUL!$B$32</c:f>
              <c:strCache>
                <c:ptCount val="1"/>
                <c:pt idx="0">
                  <c:v>Hombre</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5FB9-428B-B3D1-DAF9D7386B9E}"/>
            </c:ext>
          </c:extLst>
        </c:ser>
        <c:ser>
          <c:idx val="1"/>
          <c:order val="1"/>
          <c:tx>
            <c:strRef>
              <c:f>JUL!$C$32</c:f>
              <c:strCache>
                <c:ptCount val="1"/>
                <c:pt idx="0">
                  <c:v>Mujer</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JUL!$C$33:$C$37</c:f>
              <c:numCache>
                <c:formatCode>General</c:formatCode>
                <c:ptCount val="5"/>
                <c:pt idx="0">
                  <c:v>1</c:v>
                </c:pt>
                <c:pt idx="1">
                  <c:v>1</c:v>
                </c:pt>
                <c:pt idx="2">
                  <c:v>1</c:v>
                </c:pt>
                <c:pt idx="3">
                  <c:v>1</c:v>
                </c:pt>
                <c:pt idx="4">
                  <c:v>4</c:v>
                </c:pt>
              </c:numCache>
            </c:numRef>
          </c:val>
          <c:extLst>
            <c:ext xmlns:c16="http://schemas.microsoft.com/office/drawing/2014/chart" uri="{C3380CC4-5D6E-409C-BE32-E72D297353CC}">
              <c16:uniqueId val="{00000001-5FB9-428B-B3D1-DAF9D7386B9E}"/>
            </c:ext>
          </c:extLst>
        </c:ser>
        <c:dLbls>
          <c:showLegendKey val="0"/>
          <c:showVal val="0"/>
          <c:showCatName val="0"/>
          <c:showSerName val="0"/>
          <c:showPercent val="0"/>
          <c:showBubbleSize val="0"/>
        </c:dLbls>
        <c:gapWidth val="150"/>
        <c:axId val="88628224"/>
        <c:axId val="88642304"/>
      </c:barChart>
      <c:catAx>
        <c:axId val="88628224"/>
        <c:scaling>
          <c:orientation val="minMax"/>
        </c:scaling>
        <c:delete val="0"/>
        <c:axPos val="b"/>
        <c:numFmt formatCode="General" sourceLinked="0"/>
        <c:majorTickMark val="out"/>
        <c:minorTickMark val="none"/>
        <c:tickLblPos val="nextTo"/>
        <c:crossAx val="88642304"/>
        <c:crosses val="autoZero"/>
        <c:auto val="1"/>
        <c:lblAlgn val="ctr"/>
        <c:lblOffset val="100"/>
        <c:noMultiLvlLbl val="0"/>
      </c:catAx>
      <c:valAx>
        <c:axId val="88642304"/>
        <c:scaling>
          <c:orientation val="minMax"/>
        </c:scaling>
        <c:delete val="0"/>
        <c:axPos val="l"/>
        <c:majorGridlines/>
        <c:numFmt formatCode="General" sourceLinked="1"/>
        <c:majorTickMark val="out"/>
        <c:minorTickMark val="none"/>
        <c:tickLblPos val="nextTo"/>
        <c:crossAx val="886282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JUL!$B$58</c:f>
              <c:strCache>
                <c:ptCount val="1"/>
                <c:pt idx="0">
                  <c:v>Hombre</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9381-412B-8BBE-DA4A7E8D6F19}"/>
            </c:ext>
          </c:extLst>
        </c:ser>
        <c:ser>
          <c:idx val="1"/>
          <c:order val="1"/>
          <c:tx>
            <c:strRef>
              <c:f>JUL!$C$58</c:f>
              <c:strCache>
                <c:ptCount val="1"/>
                <c:pt idx="0">
                  <c:v>Mujer</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JUL!$C$59:$C$64</c:f>
              <c:numCache>
                <c:formatCode>General</c:formatCode>
                <c:ptCount val="6"/>
                <c:pt idx="0">
                  <c:v>0</c:v>
                </c:pt>
                <c:pt idx="1">
                  <c:v>0</c:v>
                </c:pt>
                <c:pt idx="2">
                  <c:v>0</c:v>
                </c:pt>
                <c:pt idx="3">
                  <c:v>1</c:v>
                </c:pt>
                <c:pt idx="4">
                  <c:v>0</c:v>
                </c:pt>
                <c:pt idx="5">
                  <c:v>0</c:v>
                </c:pt>
              </c:numCache>
            </c:numRef>
          </c:val>
          <c:extLst>
            <c:ext xmlns:c16="http://schemas.microsoft.com/office/drawing/2014/chart" uri="{C3380CC4-5D6E-409C-BE32-E72D297353CC}">
              <c16:uniqueId val="{00000001-9381-412B-8BBE-DA4A7E8D6F19}"/>
            </c:ext>
          </c:extLst>
        </c:ser>
        <c:dLbls>
          <c:showLegendKey val="0"/>
          <c:showVal val="0"/>
          <c:showCatName val="0"/>
          <c:showSerName val="0"/>
          <c:showPercent val="0"/>
          <c:showBubbleSize val="0"/>
        </c:dLbls>
        <c:gapWidth val="150"/>
        <c:axId val="88673664"/>
        <c:axId val="88683648"/>
      </c:barChart>
      <c:catAx>
        <c:axId val="88673664"/>
        <c:scaling>
          <c:orientation val="minMax"/>
        </c:scaling>
        <c:delete val="0"/>
        <c:axPos val="b"/>
        <c:numFmt formatCode="General" sourceLinked="0"/>
        <c:majorTickMark val="out"/>
        <c:minorTickMark val="none"/>
        <c:tickLblPos val="nextTo"/>
        <c:txPr>
          <a:bodyPr/>
          <a:lstStyle/>
          <a:p>
            <a:pPr>
              <a:defRPr sz="800"/>
            </a:pPr>
            <a:endParaRPr lang="es-MX"/>
          </a:p>
        </c:txPr>
        <c:crossAx val="88683648"/>
        <c:crosses val="autoZero"/>
        <c:auto val="1"/>
        <c:lblAlgn val="ctr"/>
        <c:lblOffset val="100"/>
        <c:noMultiLvlLbl val="0"/>
      </c:catAx>
      <c:valAx>
        <c:axId val="88683648"/>
        <c:scaling>
          <c:orientation val="minMax"/>
        </c:scaling>
        <c:delete val="0"/>
        <c:axPos val="l"/>
        <c:majorGridlines/>
        <c:numFmt formatCode="General" sourceLinked="1"/>
        <c:majorTickMark val="out"/>
        <c:minorTickMark val="none"/>
        <c:tickLblPos val="nextTo"/>
        <c:crossAx val="8867366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JUL!$B$91</c:f>
              <c:strCache>
                <c:ptCount val="1"/>
                <c:pt idx="0">
                  <c:v>Hombre</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972D-4F79-882E-0A24252B9F00}"/>
            </c:ext>
          </c:extLst>
        </c:ser>
        <c:ser>
          <c:idx val="1"/>
          <c:order val="1"/>
          <c:tx>
            <c:strRef>
              <c:f>JUL!$C$91</c:f>
              <c:strCache>
                <c:ptCount val="1"/>
                <c:pt idx="0">
                  <c:v>Mujer</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JUL!$C$92:$C$98</c:f>
              <c:numCache>
                <c:formatCode>General</c:formatCode>
                <c:ptCount val="7"/>
                <c:pt idx="0">
                  <c:v>0</c:v>
                </c:pt>
                <c:pt idx="1">
                  <c:v>0</c:v>
                </c:pt>
                <c:pt idx="2">
                  <c:v>1</c:v>
                </c:pt>
                <c:pt idx="3">
                  <c:v>0</c:v>
                </c:pt>
                <c:pt idx="4">
                  <c:v>0</c:v>
                </c:pt>
                <c:pt idx="5">
                  <c:v>0</c:v>
                </c:pt>
                <c:pt idx="6">
                  <c:v>1</c:v>
                </c:pt>
              </c:numCache>
            </c:numRef>
          </c:val>
          <c:extLst>
            <c:ext xmlns:c16="http://schemas.microsoft.com/office/drawing/2014/chart" uri="{C3380CC4-5D6E-409C-BE32-E72D297353CC}">
              <c16:uniqueId val="{00000001-972D-4F79-882E-0A24252B9F00}"/>
            </c:ext>
          </c:extLst>
        </c:ser>
        <c:dLbls>
          <c:showLegendKey val="0"/>
          <c:showVal val="0"/>
          <c:showCatName val="0"/>
          <c:showSerName val="0"/>
          <c:showPercent val="0"/>
          <c:showBubbleSize val="0"/>
        </c:dLbls>
        <c:gapWidth val="150"/>
        <c:axId val="88712704"/>
        <c:axId val="88714240"/>
      </c:barChart>
      <c:catAx>
        <c:axId val="88712704"/>
        <c:scaling>
          <c:orientation val="minMax"/>
        </c:scaling>
        <c:delete val="0"/>
        <c:axPos val="b"/>
        <c:numFmt formatCode="General" sourceLinked="0"/>
        <c:majorTickMark val="out"/>
        <c:minorTickMark val="none"/>
        <c:tickLblPos val="nextTo"/>
        <c:crossAx val="88714240"/>
        <c:crosses val="autoZero"/>
        <c:auto val="1"/>
        <c:lblAlgn val="ctr"/>
        <c:lblOffset val="100"/>
        <c:noMultiLvlLbl val="0"/>
      </c:catAx>
      <c:valAx>
        <c:axId val="88714240"/>
        <c:scaling>
          <c:orientation val="minMax"/>
        </c:scaling>
        <c:delete val="0"/>
        <c:axPos val="l"/>
        <c:majorGridlines/>
        <c:numFmt formatCode="General" sourceLinked="1"/>
        <c:majorTickMark val="out"/>
        <c:minorTickMark val="none"/>
        <c:tickLblPos val="nextTo"/>
        <c:crossAx val="8871270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JUL!$B$122</c:f>
              <c:strCache>
                <c:ptCount val="1"/>
                <c:pt idx="0">
                  <c:v>Hombre</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93A-4655-8D47-25C9E6951331}"/>
            </c:ext>
          </c:extLst>
        </c:ser>
        <c:ser>
          <c:idx val="1"/>
          <c:order val="1"/>
          <c:tx>
            <c:strRef>
              <c:f>JUL!$C$122</c:f>
              <c:strCache>
                <c:ptCount val="1"/>
                <c:pt idx="0">
                  <c:v>Mujer</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JUL!$C$123:$C$131</c:f>
              <c:numCache>
                <c:formatCode>General</c:formatCode>
                <c:ptCount val="9"/>
                <c:pt idx="0">
                  <c:v>0</c:v>
                </c:pt>
                <c:pt idx="1">
                  <c:v>1</c:v>
                </c:pt>
                <c:pt idx="2">
                  <c:v>0</c:v>
                </c:pt>
                <c:pt idx="3">
                  <c:v>0</c:v>
                </c:pt>
                <c:pt idx="4">
                  <c:v>0</c:v>
                </c:pt>
                <c:pt idx="5">
                  <c:v>0</c:v>
                </c:pt>
                <c:pt idx="6">
                  <c:v>0</c:v>
                </c:pt>
                <c:pt idx="7">
                  <c:v>0</c:v>
                </c:pt>
                <c:pt idx="8">
                  <c:v>1</c:v>
                </c:pt>
              </c:numCache>
            </c:numRef>
          </c:val>
          <c:extLst>
            <c:ext xmlns:c16="http://schemas.microsoft.com/office/drawing/2014/chart" uri="{C3380CC4-5D6E-409C-BE32-E72D297353CC}">
              <c16:uniqueId val="{00000001-693A-4655-8D47-25C9E6951331}"/>
            </c:ext>
          </c:extLst>
        </c:ser>
        <c:dLbls>
          <c:showLegendKey val="0"/>
          <c:showVal val="0"/>
          <c:showCatName val="0"/>
          <c:showSerName val="0"/>
          <c:showPercent val="0"/>
          <c:showBubbleSize val="0"/>
        </c:dLbls>
        <c:gapWidth val="150"/>
        <c:axId val="88773376"/>
        <c:axId val="88774912"/>
      </c:barChart>
      <c:catAx>
        <c:axId val="88773376"/>
        <c:scaling>
          <c:orientation val="minMax"/>
        </c:scaling>
        <c:delete val="0"/>
        <c:axPos val="b"/>
        <c:numFmt formatCode="General" sourceLinked="0"/>
        <c:majorTickMark val="out"/>
        <c:minorTickMark val="none"/>
        <c:tickLblPos val="nextTo"/>
        <c:crossAx val="88774912"/>
        <c:crosses val="autoZero"/>
        <c:auto val="1"/>
        <c:lblAlgn val="ctr"/>
        <c:lblOffset val="100"/>
        <c:noMultiLvlLbl val="0"/>
      </c:catAx>
      <c:valAx>
        <c:axId val="88774912"/>
        <c:scaling>
          <c:orientation val="minMax"/>
        </c:scaling>
        <c:delete val="0"/>
        <c:axPos val="l"/>
        <c:majorGridlines/>
        <c:numFmt formatCode="General" sourceLinked="1"/>
        <c:majorTickMark val="out"/>
        <c:minorTickMark val="none"/>
        <c:tickLblPos val="nextTo"/>
        <c:crossAx val="88773376"/>
        <c:crosses val="autoZero"/>
        <c:crossBetween val="between"/>
      </c:valAx>
    </c:plotArea>
    <c:legend>
      <c:legendPos val="r"/>
      <c:layout>
        <c:manualLayout>
          <c:xMode val="edge"/>
          <c:yMode val="edge"/>
          <c:x val="0.85403230847682488"/>
          <c:y val="0.38018436158406377"/>
          <c:w val="0.12350283768708839"/>
          <c:h val="0.19998798259043127"/>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JUL!$B$155</c:f>
              <c:strCache>
                <c:ptCount val="1"/>
                <c:pt idx="0">
                  <c:v>Hombre</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7461-4792-B6A8-130B49D86115}"/>
            </c:ext>
          </c:extLst>
        </c:ser>
        <c:ser>
          <c:idx val="1"/>
          <c:order val="1"/>
          <c:tx>
            <c:strRef>
              <c:f>JUL!$C$155</c:f>
              <c:strCache>
                <c:ptCount val="1"/>
                <c:pt idx="0">
                  <c:v>Mujer</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JUL!$C$156:$C$164</c:f>
              <c:numCache>
                <c:formatCode>General</c:formatCode>
                <c:ptCount val="9"/>
                <c:pt idx="0">
                  <c:v>1</c:v>
                </c:pt>
                <c:pt idx="1">
                  <c:v>0</c:v>
                </c:pt>
                <c:pt idx="2">
                  <c:v>0</c:v>
                </c:pt>
                <c:pt idx="3">
                  <c:v>0</c:v>
                </c:pt>
                <c:pt idx="4">
                  <c:v>0</c:v>
                </c:pt>
                <c:pt idx="5">
                  <c:v>0</c:v>
                </c:pt>
                <c:pt idx="6">
                  <c:v>0</c:v>
                </c:pt>
                <c:pt idx="7">
                  <c:v>0</c:v>
                </c:pt>
                <c:pt idx="8">
                  <c:v>1</c:v>
                </c:pt>
              </c:numCache>
            </c:numRef>
          </c:val>
          <c:extLst>
            <c:ext xmlns:c16="http://schemas.microsoft.com/office/drawing/2014/chart" uri="{C3380CC4-5D6E-409C-BE32-E72D297353CC}">
              <c16:uniqueId val="{00000001-7461-4792-B6A8-130B49D86115}"/>
            </c:ext>
          </c:extLst>
        </c:ser>
        <c:dLbls>
          <c:showLegendKey val="0"/>
          <c:showVal val="0"/>
          <c:showCatName val="0"/>
          <c:showSerName val="0"/>
          <c:showPercent val="0"/>
          <c:showBubbleSize val="0"/>
        </c:dLbls>
        <c:gapWidth val="150"/>
        <c:axId val="107036672"/>
        <c:axId val="107038208"/>
      </c:barChart>
      <c:catAx>
        <c:axId val="107036672"/>
        <c:scaling>
          <c:orientation val="minMax"/>
        </c:scaling>
        <c:delete val="0"/>
        <c:axPos val="b"/>
        <c:numFmt formatCode="General" sourceLinked="0"/>
        <c:majorTickMark val="out"/>
        <c:minorTickMark val="none"/>
        <c:tickLblPos val="nextTo"/>
        <c:crossAx val="107038208"/>
        <c:crosses val="autoZero"/>
        <c:auto val="1"/>
        <c:lblAlgn val="ctr"/>
        <c:lblOffset val="100"/>
        <c:noMultiLvlLbl val="0"/>
      </c:catAx>
      <c:valAx>
        <c:axId val="107038208"/>
        <c:scaling>
          <c:orientation val="minMax"/>
        </c:scaling>
        <c:delete val="0"/>
        <c:axPos val="l"/>
        <c:majorGridlines/>
        <c:numFmt formatCode="General" sourceLinked="1"/>
        <c:majorTickMark val="out"/>
        <c:minorTickMark val="none"/>
        <c:tickLblPos val="nextTo"/>
        <c:crossAx val="10703667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JUL!$B$201</c:f>
              <c:strCache>
                <c:ptCount val="1"/>
                <c:pt idx="0">
                  <c:v>Hombre</c:v>
                </c:pt>
              </c:strCache>
            </c:strRef>
          </c:tx>
          <c:invertIfNegative val="0"/>
          <c:cat>
            <c:strRef>
              <c:f>JUL!$A$202:$A$205</c:f>
              <c:strCache>
                <c:ptCount val="4"/>
                <c:pt idx="0">
                  <c:v>Jalisco</c:v>
                </c:pt>
                <c:pt idx="1">
                  <c:v>Otros</c:v>
                </c:pt>
                <c:pt idx="2">
                  <c:v>No Especificado</c:v>
                </c:pt>
                <c:pt idx="3">
                  <c:v>Total</c:v>
                </c:pt>
              </c:strCache>
            </c:strRef>
          </c:cat>
          <c:val>
            <c:numRef>
              <c:f>JUL!$B$202:$B$205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F74B-457A-8CBE-AF49884625B8}"/>
            </c:ext>
          </c:extLst>
        </c:ser>
        <c:ser>
          <c:idx val="1"/>
          <c:order val="1"/>
          <c:tx>
            <c:strRef>
              <c:f>JUL!$C$201</c:f>
              <c:strCache>
                <c:ptCount val="1"/>
                <c:pt idx="0">
                  <c:v>Mujer</c:v>
                </c:pt>
              </c:strCache>
            </c:strRef>
          </c:tx>
          <c:invertIfNegative val="0"/>
          <c:cat>
            <c:strRef>
              <c:f>JUL!$A$202:$A$205</c:f>
              <c:strCache>
                <c:ptCount val="4"/>
                <c:pt idx="0">
                  <c:v>Jalisco</c:v>
                </c:pt>
                <c:pt idx="1">
                  <c:v>Otros</c:v>
                </c:pt>
                <c:pt idx="2">
                  <c:v>No Especificado</c:v>
                </c:pt>
                <c:pt idx="3">
                  <c:v>Total</c:v>
                </c:pt>
              </c:strCache>
            </c:strRef>
          </c:cat>
          <c:val>
            <c:numRef>
              <c:f>JUL!$C$202:$C$205</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1-F74B-457A-8CBE-AF49884625B8}"/>
            </c:ext>
          </c:extLst>
        </c:ser>
        <c:dLbls>
          <c:showLegendKey val="0"/>
          <c:showVal val="0"/>
          <c:showCatName val="0"/>
          <c:showSerName val="0"/>
          <c:showPercent val="0"/>
          <c:showBubbleSize val="0"/>
        </c:dLbls>
        <c:gapWidth val="150"/>
        <c:axId val="107060224"/>
        <c:axId val="107066112"/>
      </c:barChart>
      <c:catAx>
        <c:axId val="107060224"/>
        <c:scaling>
          <c:orientation val="minMax"/>
        </c:scaling>
        <c:delete val="0"/>
        <c:axPos val="b"/>
        <c:numFmt formatCode="General" sourceLinked="0"/>
        <c:majorTickMark val="out"/>
        <c:minorTickMark val="none"/>
        <c:tickLblPos val="nextTo"/>
        <c:crossAx val="107066112"/>
        <c:crosses val="autoZero"/>
        <c:auto val="1"/>
        <c:lblAlgn val="ctr"/>
        <c:lblOffset val="100"/>
        <c:noMultiLvlLbl val="0"/>
      </c:catAx>
      <c:valAx>
        <c:axId val="107066112"/>
        <c:scaling>
          <c:orientation val="minMax"/>
        </c:scaling>
        <c:delete val="0"/>
        <c:axPos val="l"/>
        <c:majorGridlines/>
        <c:numFmt formatCode="General" sourceLinked="1"/>
        <c:majorTickMark val="out"/>
        <c:minorTickMark val="none"/>
        <c:tickLblPos val="nextTo"/>
        <c:crossAx val="1070602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JUL!$B$229</c:f>
              <c:strCache>
                <c:ptCount val="1"/>
                <c:pt idx="0">
                  <c:v>Hombre</c:v>
                </c:pt>
              </c:strCache>
            </c:strRef>
          </c:tx>
          <c:invertIfNegative val="0"/>
          <c:cat>
            <c:strRef>
              <c:f>JUL!$A$230:$A$232</c:f>
              <c:strCache>
                <c:ptCount val="3"/>
                <c:pt idx="0">
                  <c:v>Sin Violencia</c:v>
                </c:pt>
                <c:pt idx="1">
                  <c:v>Con Violencia</c:v>
                </c:pt>
                <c:pt idx="2">
                  <c:v>Total</c:v>
                </c:pt>
              </c:strCache>
            </c:strRef>
          </c:cat>
          <c:val>
            <c:numRef>
              <c:f>JUL!$B$230:$B$232</c:f>
              <c:numCache>
                <c:formatCode>General</c:formatCode>
                <c:ptCount val="3"/>
                <c:pt idx="0">
                  <c:v>0</c:v>
                </c:pt>
                <c:pt idx="1">
                  <c:v>0</c:v>
                </c:pt>
                <c:pt idx="2">
                  <c:v>0</c:v>
                </c:pt>
              </c:numCache>
            </c:numRef>
          </c:val>
          <c:extLst>
            <c:ext xmlns:c16="http://schemas.microsoft.com/office/drawing/2014/chart" uri="{C3380CC4-5D6E-409C-BE32-E72D297353CC}">
              <c16:uniqueId val="{00000000-A77F-4916-8B17-B3FF39293AB8}"/>
            </c:ext>
          </c:extLst>
        </c:ser>
        <c:ser>
          <c:idx val="1"/>
          <c:order val="1"/>
          <c:tx>
            <c:strRef>
              <c:f>JUL!$C$229</c:f>
              <c:strCache>
                <c:ptCount val="1"/>
                <c:pt idx="0">
                  <c:v>Mujer</c:v>
                </c:pt>
              </c:strCache>
            </c:strRef>
          </c:tx>
          <c:invertIfNegative val="0"/>
          <c:cat>
            <c:strRef>
              <c:f>JUL!$A$230:$A$232</c:f>
              <c:strCache>
                <c:ptCount val="3"/>
                <c:pt idx="0">
                  <c:v>Sin Violencia</c:v>
                </c:pt>
                <c:pt idx="1">
                  <c:v>Con Violencia</c:v>
                </c:pt>
                <c:pt idx="2">
                  <c:v>Total</c:v>
                </c:pt>
              </c:strCache>
            </c:strRef>
          </c:cat>
          <c:val>
            <c:numRef>
              <c:f>JUL!$C$230:$C$232</c:f>
              <c:numCache>
                <c:formatCode>General</c:formatCode>
                <c:ptCount val="3"/>
                <c:pt idx="0">
                  <c:v>0</c:v>
                </c:pt>
                <c:pt idx="1">
                  <c:v>1</c:v>
                </c:pt>
                <c:pt idx="2">
                  <c:v>1</c:v>
                </c:pt>
              </c:numCache>
            </c:numRef>
          </c:val>
          <c:extLst>
            <c:ext xmlns:c16="http://schemas.microsoft.com/office/drawing/2014/chart" uri="{C3380CC4-5D6E-409C-BE32-E72D297353CC}">
              <c16:uniqueId val="{00000001-A77F-4916-8B17-B3FF39293AB8}"/>
            </c:ext>
          </c:extLst>
        </c:ser>
        <c:dLbls>
          <c:showLegendKey val="0"/>
          <c:showVal val="0"/>
          <c:showCatName val="0"/>
          <c:showSerName val="0"/>
          <c:showPercent val="0"/>
          <c:showBubbleSize val="0"/>
        </c:dLbls>
        <c:gapWidth val="150"/>
        <c:axId val="107100416"/>
        <c:axId val="107114496"/>
      </c:barChart>
      <c:catAx>
        <c:axId val="107100416"/>
        <c:scaling>
          <c:orientation val="minMax"/>
        </c:scaling>
        <c:delete val="0"/>
        <c:axPos val="b"/>
        <c:numFmt formatCode="General" sourceLinked="0"/>
        <c:majorTickMark val="out"/>
        <c:minorTickMark val="none"/>
        <c:tickLblPos val="nextTo"/>
        <c:crossAx val="107114496"/>
        <c:crosses val="autoZero"/>
        <c:auto val="1"/>
        <c:lblAlgn val="ctr"/>
        <c:lblOffset val="100"/>
        <c:noMultiLvlLbl val="0"/>
      </c:catAx>
      <c:valAx>
        <c:axId val="107114496"/>
        <c:scaling>
          <c:orientation val="minMax"/>
        </c:scaling>
        <c:delete val="0"/>
        <c:axPos val="l"/>
        <c:majorGridlines/>
        <c:numFmt formatCode="General" sourceLinked="1"/>
        <c:majorTickMark val="out"/>
        <c:minorTickMark val="none"/>
        <c:tickLblPos val="nextTo"/>
        <c:crossAx val="10710041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JUL!$B$252</c:f>
              <c:strCache>
                <c:ptCount val="1"/>
                <c:pt idx="0">
                  <c:v>Hombre</c:v>
                </c:pt>
              </c:strCache>
            </c:strRef>
          </c:tx>
          <c:invertIfNegative val="0"/>
          <c:cat>
            <c:strRef>
              <c:f>JUL!$A$253:$A$257</c:f>
              <c:strCache>
                <c:ptCount val="5"/>
                <c:pt idx="0">
                  <c:v>Física</c:v>
                </c:pt>
                <c:pt idx="1">
                  <c:v>Psicológica</c:v>
                </c:pt>
                <c:pt idx="2">
                  <c:v>Económica</c:v>
                </c:pt>
                <c:pt idx="3">
                  <c:v>Sexual</c:v>
                </c:pt>
                <c:pt idx="4">
                  <c:v>Patrimonial</c:v>
                </c:pt>
              </c:strCache>
            </c:strRef>
          </c:cat>
          <c:val>
            <c:numRef>
              <c:f>JUL!$B$253:$B$257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A141-48E4-860F-09B5AE4E4B4A}"/>
            </c:ext>
          </c:extLst>
        </c:ser>
        <c:ser>
          <c:idx val="1"/>
          <c:order val="1"/>
          <c:tx>
            <c:strRef>
              <c:f>JUL!$C$252</c:f>
              <c:strCache>
                <c:ptCount val="1"/>
                <c:pt idx="0">
                  <c:v>Mujer</c:v>
                </c:pt>
              </c:strCache>
            </c:strRef>
          </c:tx>
          <c:invertIfNegative val="0"/>
          <c:cat>
            <c:strRef>
              <c:f>JUL!$A$253:$A$257</c:f>
              <c:strCache>
                <c:ptCount val="5"/>
                <c:pt idx="0">
                  <c:v>Física</c:v>
                </c:pt>
                <c:pt idx="1">
                  <c:v>Psicológica</c:v>
                </c:pt>
                <c:pt idx="2">
                  <c:v>Económica</c:v>
                </c:pt>
                <c:pt idx="3">
                  <c:v>Sexual</c:v>
                </c:pt>
                <c:pt idx="4">
                  <c:v>Patrimonial</c:v>
                </c:pt>
              </c:strCache>
            </c:strRef>
          </c:cat>
          <c:val>
            <c:numRef>
              <c:f>JUL!$C$253:$C$257</c:f>
              <c:numCache>
                <c:formatCode>General</c:formatCode>
                <c:ptCount val="5"/>
                <c:pt idx="0">
                  <c:v>0</c:v>
                </c:pt>
                <c:pt idx="1">
                  <c:v>1</c:v>
                </c:pt>
                <c:pt idx="2">
                  <c:v>1</c:v>
                </c:pt>
                <c:pt idx="3">
                  <c:v>0</c:v>
                </c:pt>
                <c:pt idx="4">
                  <c:v>0</c:v>
                </c:pt>
              </c:numCache>
            </c:numRef>
          </c:val>
          <c:extLst>
            <c:ext xmlns:c16="http://schemas.microsoft.com/office/drawing/2014/chart" uri="{C3380CC4-5D6E-409C-BE32-E72D297353CC}">
              <c16:uniqueId val="{00000001-A141-48E4-860F-09B5AE4E4B4A}"/>
            </c:ext>
          </c:extLst>
        </c:ser>
        <c:dLbls>
          <c:showLegendKey val="0"/>
          <c:showVal val="0"/>
          <c:showCatName val="0"/>
          <c:showSerName val="0"/>
          <c:showPercent val="0"/>
          <c:showBubbleSize val="0"/>
        </c:dLbls>
        <c:gapWidth val="150"/>
        <c:axId val="107152896"/>
        <c:axId val="107154432"/>
      </c:barChart>
      <c:catAx>
        <c:axId val="107152896"/>
        <c:scaling>
          <c:orientation val="minMax"/>
        </c:scaling>
        <c:delete val="0"/>
        <c:axPos val="b"/>
        <c:numFmt formatCode="General" sourceLinked="0"/>
        <c:majorTickMark val="out"/>
        <c:minorTickMark val="none"/>
        <c:tickLblPos val="nextTo"/>
        <c:crossAx val="107154432"/>
        <c:crosses val="autoZero"/>
        <c:auto val="1"/>
        <c:lblAlgn val="ctr"/>
        <c:lblOffset val="100"/>
        <c:noMultiLvlLbl val="0"/>
      </c:catAx>
      <c:valAx>
        <c:axId val="107154432"/>
        <c:scaling>
          <c:orientation val="minMax"/>
        </c:scaling>
        <c:delete val="0"/>
        <c:axPos val="l"/>
        <c:majorGridlines/>
        <c:numFmt formatCode="General" sourceLinked="1"/>
        <c:majorTickMark val="out"/>
        <c:minorTickMark val="none"/>
        <c:tickLblPos val="nextTo"/>
        <c:crossAx val="10715289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JUL!$B$283</c:f>
              <c:strCache>
                <c:ptCount val="1"/>
                <c:pt idx="0">
                  <c:v>Hombre</c:v>
                </c:pt>
              </c:strCache>
            </c:strRef>
          </c:tx>
          <c:invertIfNegative val="0"/>
          <c:cat>
            <c:strRef>
              <c:f>JUL!$A$284:$A$291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JUL!$B$284:$B$291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F06-4301-90FA-A4079186A3FA}"/>
            </c:ext>
          </c:extLst>
        </c:ser>
        <c:ser>
          <c:idx val="1"/>
          <c:order val="1"/>
          <c:tx>
            <c:strRef>
              <c:f>JUL!$C$283</c:f>
              <c:strCache>
                <c:ptCount val="1"/>
                <c:pt idx="0">
                  <c:v>Mujer</c:v>
                </c:pt>
              </c:strCache>
            </c:strRef>
          </c:tx>
          <c:invertIfNegative val="0"/>
          <c:cat>
            <c:strRef>
              <c:f>JUL!$A$284:$A$291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JUL!$C$284:$C$291</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1-6F06-4301-90FA-A4079186A3FA}"/>
            </c:ext>
          </c:extLst>
        </c:ser>
        <c:dLbls>
          <c:showLegendKey val="0"/>
          <c:showVal val="0"/>
          <c:showCatName val="0"/>
          <c:showSerName val="0"/>
          <c:showPercent val="0"/>
          <c:showBubbleSize val="0"/>
        </c:dLbls>
        <c:gapWidth val="150"/>
        <c:axId val="107205376"/>
        <c:axId val="107206912"/>
      </c:barChart>
      <c:catAx>
        <c:axId val="107205376"/>
        <c:scaling>
          <c:orientation val="minMax"/>
        </c:scaling>
        <c:delete val="0"/>
        <c:axPos val="b"/>
        <c:numFmt formatCode="General" sourceLinked="0"/>
        <c:majorTickMark val="out"/>
        <c:minorTickMark val="none"/>
        <c:tickLblPos val="nextTo"/>
        <c:crossAx val="107206912"/>
        <c:crosses val="autoZero"/>
        <c:auto val="1"/>
        <c:lblAlgn val="ctr"/>
        <c:lblOffset val="100"/>
        <c:noMultiLvlLbl val="0"/>
      </c:catAx>
      <c:valAx>
        <c:axId val="107206912"/>
        <c:scaling>
          <c:orientation val="minMax"/>
        </c:scaling>
        <c:delete val="0"/>
        <c:axPos val="l"/>
        <c:majorGridlines/>
        <c:numFmt formatCode="General" sourceLinked="1"/>
        <c:majorTickMark val="out"/>
        <c:minorTickMark val="none"/>
        <c:tickLblPos val="nextTo"/>
        <c:crossAx val="10720537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555-4A73-9C29-B92BF4FEE428}"/>
            </c:ext>
          </c:extLst>
        </c:ser>
        <c:dLbls>
          <c:showLegendKey val="0"/>
          <c:showVal val="1"/>
          <c:showCatName val="0"/>
          <c:showSerName val="0"/>
          <c:showPercent val="0"/>
          <c:showBubbleSize val="0"/>
        </c:dLbls>
        <c:gapWidth val="150"/>
        <c:overlap val="100"/>
        <c:axId val="108483712"/>
        <c:axId val="108485248"/>
      </c:barChart>
      <c:catAx>
        <c:axId val="1084837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08485248"/>
        <c:crosses val="autoZero"/>
        <c:auto val="1"/>
        <c:lblAlgn val="ctr"/>
        <c:lblOffset val="100"/>
        <c:tickLblSkip val="1"/>
        <c:tickMarkSkip val="1"/>
        <c:noMultiLvlLbl val="0"/>
      </c:catAx>
      <c:valAx>
        <c:axId val="1084852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084837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BB5-4D48-BCA9-0EBCCFAC6223}"/>
            </c:ext>
          </c:extLst>
        </c:ser>
        <c:dLbls>
          <c:showLegendKey val="0"/>
          <c:showVal val="1"/>
          <c:showCatName val="0"/>
          <c:showSerName val="0"/>
          <c:showPercent val="0"/>
          <c:showBubbleSize val="0"/>
        </c:dLbls>
        <c:gapWidth val="150"/>
        <c:overlap val="100"/>
        <c:axId val="85758720"/>
        <c:axId val="85760256"/>
      </c:barChart>
      <c:catAx>
        <c:axId val="857587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85760256"/>
        <c:crosses val="autoZero"/>
        <c:auto val="1"/>
        <c:lblAlgn val="ctr"/>
        <c:lblOffset val="100"/>
        <c:tickLblSkip val="1"/>
        <c:tickMarkSkip val="1"/>
        <c:noMultiLvlLbl val="0"/>
      </c:catAx>
      <c:valAx>
        <c:axId val="85760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857587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633-4D59-9A47-A76B2F0A583C}"/>
            </c:ext>
          </c:extLst>
        </c:ser>
        <c:dLbls>
          <c:showLegendKey val="0"/>
          <c:showVal val="1"/>
          <c:showCatName val="0"/>
          <c:showSerName val="0"/>
          <c:showPercent val="0"/>
          <c:showBubbleSize val="0"/>
        </c:dLbls>
        <c:gapWidth val="150"/>
        <c:overlap val="100"/>
        <c:axId val="108403328"/>
        <c:axId val="108409216"/>
      </c:barChart>
      <c:catAx>
        <c:axId val="1084033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08409216"/>
        <c:crosses val="autoZero"/>
        <c:auto val="1"/>
        <c:lblAlgn val="ctr"/>
        <c:lblOffset val="100"/>
        <c:tickLblSkip val="1"/>
        <c:tickMarkSkip val="1"/>
        <c:noMultiLvlLbl val="0"/>
      </c:catAx>
      <c:valAx>
        <c:axId val="1084092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084033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AGO!$A$9:$A$12</c:f>
              <c:strCache>
                <c:ptCount val="4"/>
                <c:pt idx="0">
                  <c:v>Orientación Psicológica  </c:v>
                </c:pt>
                <c:pt idx="1">
                  <c:v>Asesoria Jurídica </c:v>
                </c:pt>
                <c:pt idx="2">
                  <c:v>Trabajo Social</c:v>
                </c:pt>
                <c:pt idx="3">
                  <c:v>Total</c:v>
                </c:pt>
              </c:strCache>
            </c:strRef>
          </c:cat>
          <c:val>
            <c:numRef>
              <c:f>AGO!$B$9:$B$12</c:f>
              <c:numCache>
                <c:formatCode>General</c:formatCode>
                <c:ptCount val="4"/>
                <c:pt idx="0">
                  <c:v>1</c:v>
                </c:pt>
                <c:pt idx="1">
                  <c:v>0</c:v>
                </c:pt>
                <c:pt idx="2">
                  <c:v>1</c:v>
                </c:pt>
                <c:pt idx="3">
                  <c:v>2</c:v>
                </c:pt>
              </c:numCache>
            </c:numRef>
          </c:val>
          <c:extLst>
            <c:ext xmlns:c16="http://schemas.microsoft.com/office/drawing/2014/chart" uri="{C3380CC4-5D6E-409C-BE32-E72D297353CC}">
              <c16:uniqueId val="{00000000-20DE-47B0-B317-2F7F5576820B}"/>
            </c:ext>
          </c:extLst>
        </c:ser>
        <c:ser>
          <c:idx val="1"/>
          <c:order val="1"/>
          <c:tx>
            <c:strRef>
              <c:f>AGO!$C$8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AGO!$A$9:$A$12</c:f>
              <c:strCache>
                <c:ptCount val="4"/>
                <c:pt idx="0">
                  <c:v>Orientación Psicológica  </c:v>
                </c:pt>
                <c:pt idx="1">
                  <c:v>Asesoria Jurídica </c:v>
                </c:pt>
                <c:pt idx="2">
                  <c:v>Trabajo Social</c:v>
                </c:pt>
                <c:pt idx="3">
                  <c:v>Total</c:v>
                </c:pt>
              </c:strCache>
            </c:strRef>
          </c:cat>
          <c:val>
            <c:numRef>
              <c:f>AGO!$C$9:$C$12</c:f>
              <c:numCache>
                <c:formatCode>General</c:formatCode>
                <c:ptCount val="4"/>
                <c:pt idx="0">
                  <c:v>2</c:v>
                </c:pt>
                <c:pt idx="1">
                  <c:v>2</c:v>
                </c:pt>
                <c:pt idx="2">
                  <c:v>2</c:v>
                </c:pt>
                <c:pt idx="3">
                  <c:v>6</c:v>
                </c:pt>
              </c:numCache>
            </c:numRef>
          </c:val>
          <c:extLst>
            <c:ext xmlns:c16="http://schemas.microsoft.com/office/drawing/2014/chart" uri="{C3380CC4-5D6E-409C-BE32-E72D297353CC}">
              <c16:uniqueId val="{00000001-20DE-47B0-B317-2F7F5576820B}"/>
            </c:ext>
          </c:extLst>
        </c:ser>
        <c:dLbls>
          <c:showLegendKey val="0"/>
          <c:showVal val="1"/>
          <c:showCatName val="0"/>
          <c:showSerName val="0"/>
          <c:showPercent val="0"/>
          <c:showBubbleSize val="0"/>
        </c:dLbls>
        <c:gapWidth val="75"/>
        <c:axId val="108663552"/>
        <c:axId val="108665088"/>
      </c:barChart>
      <c:catAx>
        <c:axId val="108663552"/>
        <c:scaling>
          <c:orientation val="minMax"/>
        </c:scaling>
        <c:delete val="0"/>
        <c:axPos val="b"/>
        <c:numFmt formatCode="General" sourceLinked="0"/>
        <c:majorTickMark val="none"/>
        <c:minorTickMark val="none"/>
        <c:tickLblPos val="nextTo"/>
        <c:crossAx val="108665088"/>
        <c:crosses val="autoZero"/>
        <c:auto val="1"/>
        <c:lblAlgn val="ctr"/>
        <c:lblOffset val="100"/>
        <c:noMultiLvlLbl val="0"/>
      </c:catAx>
      <c:valAx>
        <c:axId val="108665088"/>
        <c:scaling>
          <c:orientation val="minMax"/>
        </c:scaling>
        <c:delete val="0"/>
        <c:axPos val="l"/>
        <c:numFmt formatCode="General" sourceLinked="1"/>
        <c:majorTickMark val="none"/>
        <c:minorTickMark val="none"/>
        <c:tickLblPos val="nextTo"/>
        <c:crossAx val="108663552"/>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AGO!$B$32</c:f>
              <c:strCache>
                <c:ptCount val="1"/>
                <c:pt idx="0">
                  <c:v>Hombre</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AGO!$B$33:$B$37</c:f>
              <c:numCache>
                <c:formatCode>General</c:formatCode>
                <c:ptCount val="5"/>
                <c:pt idx="0">
                  <c:v>1</c:v>
                </c:pt>
                <c:pt idx="1">
                  <c:v>0</c:v>
                </c:pt>
                <c:pt idx="2">
                  <c:v>1</c:v>
                </c:pt>
                <c:pt idx="3">
                  <c:v>1</c:v>
                </c:pt>
                <c:pt idx="4">
                  <c:v>3</c:v>
                </c:pt>
              </c:numCache>
            </c:numRef>
          </c:val>
          <c:extLst>
            <c:ext xmlns:c16="http://schemas.microsoft.com/office/drawing/2014/chart" uri="{C3380CC4-5D6E-409C-BE32-E72D297353CC}">
              <c16:uniqueId val="{00000000-FF68-455B-9812-2120BBC62922}"/>
            </c:ext>
          </c:extLst>
        </c:ser>
        <c:ser>
          <c:idx val="1"/>
          <c:order val="1"/>
          <c:tx>
            <c:strRef>
              <c:f>AGO!$C$32</c:f>
              <c:strCache>
                <c:ptCount val="1"/>
                <c:pt idx="0">
                  <c:v>Mujer</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AGO!$C$33:$C$37</c:f>
              <c:numCache>
                <c:formatCode>General</c:formatCode>
                <c:ptCount val="5"/>
                <c:pt idx="0">
                  <c:v>2</c:v>
                </c:pt>
                <c:pt idx="1">
                  <c:v>2</c:v>
                </c:pt>
                <c:pt idx="2">
                  <c:v>2</c:v>
                </c:pt>
                <c:pt idx="3">
                  <c:v>1</c:v>
                </c:pt>
                <c:pt idx="4">
                  <c:v>7</c:v>
                </c:pt>
              </c:numCache>
            </c:numRef>
          </c:val>
          <c:extLst>
            <c:ext xmlns:c16="http://schemas.microsoft.com/office/drawing/2014/chart" uri="{C3380CC4-5D6E-409C-BE32-E72D297353CC}">
              <c16:uniqueId val="{00000001-FF68-455B-9812-2120BBC62922}"/>
            </c:ext>
          </c:extLst>
        </c:ser>
        <c:dLbls>
          <c:showLegendKey val="0"/>
          <c:showVal val="0"/>
          <c:showCatName val="0"/>
          <c:showSerName val="0"/>
          <c:showPercent val="0"/>
          <c:showBubbleSize val="0"/>
        </c:dLbls>
        <c:gapWidth val="150"/>
        <c:axId val="108687360"/>
        <c:axId val="108688896"/>
      </c:barChart>
      <c:catAx>
        <c:axId val="108687360"/>
        <c:scaling>
          <c:orientation val="minMax"/>
        </c:scaling>
        <c:delete val="0"/>
        <c:axPos val="b"/>
        <c:numFmt formatCode="General" sourceLinked="0"/>
        <c:majorTickMark val="out"/>
        <c:minorTickMark val="none"/>
        <c:tickLblPos val="nextTo"/>
        <c:crossAx val="108688896"/>
        <c:crosses val="autoZero"/>
        <c:auto val="1"/>
        <c:lblAlgn val="ctr"/>
        <c:lblOffset val="100"/>
        <c:noMultiLvlLbl val="0"/>
      </c:catAx>
      <c:valAx>
        <c:axId val="108688896"/>
        <c:scaling>
          <c:orientation val="minMax"/>
        </c:scaling>
        <c:delete val="0"/>
        <c:axPos val="l"/>
        <c:majorGridlines/>
        <c:numFmt formatCode="General" sourceLinked="1"/>
        <c:majorTickMark val="out"/>
        <c:minorTickMark val="none"/>
        <c:tickLblPos val="nextTo"/>
        <c:crossAx val="10868736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AGO!$B$58</c:f>
              <c:strCache>
                <c:ptCount val="1"/>
                <c:pt idx="0">
                  <c:v>Hombre</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AGO!$B$59:$B$64</c:f>
              <c:numCache>
                <c:formatCode>General</c:formatCode>
                <c:ptCount val="6"/>
                <c:pt idx="0">
                  <c:v>0</c:v>
                </c:pt>
                <c:pt idx="1">
                  <c:v>0</c:v>
                </c:pt>
                <c:pt idx="2">
                  <c:v>0</c:v>
                </c:pt>
                <c:pt idx="3">
                  <c:v>1</c:v>
                </c:pt>
                <c:pt idx="4">
                  <c:v>0</c:v>
                </c:pt>
                <c:pt idx="5">
                  <c:v>0</c:v>
                </c:pt>
              </c:numCache>
            </c:numRef>
          </c:val>
          <c:extLst>
            <c:ext xmlns:c16="http://schemas.microsoft.com/office/drawing/2014/chart" uri="{C3380CC4-5D6E-409C-BE32-E72D297353CC}">
              <c16:uniqueId val="{00000000-B3A5-4C73-BEEF-23E2E64EFFF4}"/>
            </c:ext>
          </c:extLst>
        </c:ser>
        <c:ser>
          <c:idx val="1"/>
          <c:order val="1"/>
          <c:tx>
            <c:strRef>
              <c:f>AGO!$C$58</c:f>
              <c:strCache>
                <c:ptCount val="1"/>
                <c:pt idx="0">
                  <c:v>Mujer</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AGO!$C$59:$C$64</c:f>
              <c:numCache>
                <c:formatCode>General</c:formatCode>
                <c:ptCount val="6"/>
                <c:pt idx="0">
                  <c:v>0</c:v>
                </c:pt>
                <c:pt idx="1">
                  <c:v>2</c:v>
                </c:pt>
                <c:pt idx="2">
                  <c:v>0</c:v>
                </c:pt>
                <c:pt idx="3">
                  <c:v>0</c:v>
                </c:pt>
                <c:pt idx="4">
                  <c:v>0</c:v>
                </c:pt>
                <c:pt idx="5">
                  <c:v>0</c:v>
                </c:pt>
              </c:numCache>
            </c:numRef>
          </c:val>
          <c:extLst>
            <c:ext xmlns:c16="http://schemas.microsoft.com/office/drawing/2014/chart" uri="{C3380CC4-5D6E-409C-BE32-E72D297353CC}">
              <c16:uniqueId val="{00000001-B3A5-4C73-BEEF-23E2E64EFFF4}"/>
            </c:ext>
          </c:extLst>
        </c:ser>
        <c:dLbls>
          <c:showLegendKey val="0"/>
          <c:showVal val="0"/>
          <c:showCatName val="0"/>
          <c:showSerName val="0"/>
          <c:showPercent val="0"/>
          <c:showBubbleSize val="0"/>
        </c:dLbls>
        <c:gapWidth val="150"/>
        <c:axId val="108736896"/>
        <c:axId val="108738432"/>
      </c:barChart>
      <c:catAx>
        <c:axId val="108736896"/>
        <c:scaling>
          <c:orientation val="minMax"/>
        </c:scaling>
        <c:delete val="0"/>
        <c:axPos val="b"/>
        <c:numFmt formatCode="General" sourceLinked="0"/>
        <c:majorTickMark val="out"/>
        <c:minorTickMark val="none"/>
        <c:tickLblPos val="nextTo"/>
        <c:txPr>
          <a:bodyPr/>
          <a:lstStyle/>
          <a:p>
            <a:pPr>
              <a:defRPr sz="800"/>
            </a:pPr>
            <a:endParaRPr lang="es-MX"/>
          </a:p>
        </c:txPr>
        <c:crossAx val="108738432"/>
        <c:crosses val="autoZero"/>
        <c:auto val="1"/>
        <c:lblAlgn val="ctr"/>
        <c:lblOffset val="100"/>
        <c:noMultiLvlLbl val="0"/>
      </c:catAx>
      <c:valAx>
        <c:axId val="108738432"/>
        <c:scaling>
          <c:orientation val="minMax"/>
        </c:scaling>
        <c:delete val="0"/>
        <c:axPos val="l"/>
        <c:majorGridlines/>
        <c:numFmt formatCode="General" sourceLinked="1"/>
        <c:majorTickMark val="out"/>
        <c:minorTickMark val="none"/>
        <c:tickLblPos val="nextTo"/>
        <c:crossAx val="10873689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AGO!$B$91</c:f>
              <c:strCache>
                <c:ptCount val="1"/>
                <c:pt idx="0">
                  <c:v>Hombre</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AGO!$B$92:$B$98</c:f>
              <c:numCache>
                <c:formatCode>General</c:formatCode>
                <c:ptCount val="7"/>
                <c:pt idx="0">
                  <c:v>1</c:v>
                </c:pt>
                <c:pt idx="1">
                  <c:v>0</c:v>
                </c:pt>
                <c:pt idx="2">
                  <c:v>0</c:v>
                </c:pt>
                <c:pt idx="3">
                  <c:v>0</c:v>
                </c:pt>
                <c:pt idx="4">
                  <c:v>0</c:v>
                </c:pt>
                <c:pt idx="5">
                  <c:v>0</c:v>
                </c:pt>
                <c:pt idx="6">
                  <c:v>1</c:v>
                </c:pt>
              </c:numCache>
            </c:numRef>
          </c:val>
          <c:extLst>
            <c:ext xmlns:c16="http://schemas.microsoft.com/office/drawing/2014/chart" uri="{C3380CC4-5D6E-409C-BE32-E72D297353CC}">
              <c16:uniqueId val="{00000000-850B-4D9C-B0D7-A66BF46D2432}"/>
            </c:ext>
          </c:extLst>
        </c:ser>
        <c:ser>
          <c:idx val="1"/>
          <c:order val="1"/>
          <c:tx>
            <c:strRef>
              <c:f>AGO!$C$91</c:f>
              <c:strCache>
                <c:ptCount val="1"/>
                <c:pt idx="0">
                  <c:v>Mujer</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AGO!$C$92:$C$98</c:f>
              <c:numCache>
                <c:formatCode>General</c:formatCode>
                <c:ptCount val="7"/>
                <c:pt idx="0">
                  <c:v>1</c:v>
                </c:pt>
                <c:pt idx="1">
                  <c:v>0</c:v>
                </c:pt>
                <c:pt idx="2">
                  <c:v>0</c:v>
                </c:pt>
                <c:pt idx="3">
                  <c:v>0</c:v>
                </c:pt>
                <c:pt idx="4">
                  <c:v>1</c:v>
                </c:pt>
                <c:pt idx="5">
                  <c:v>0</c:v>
                </c:pt>
                <c:pt idx="6">
                  <c:v>2</c:v>
                </c:pt>
              </c:numCache>
            </c:numRef>
          </c:val>
          <c:extLst>
            <c:ext xmlns:c16="http://schemas.microsoft.com/office/drawing/2014/chart" uri="{C3380CC4-5D6E-409C-BE32-E72D297353CC}">
              <c16:uniqueId val="{00000001-850B-4D9C-B0D7-A66BF46D2432}"/>
            </c:ext>
          </c:extLst>
        </c:ser>
        <c:dLbls>
          <c:showLegendKey val="0"/>
          <c:showVal val="0"/>
          <c:showCatName val="0"/>
          <c:showSerName val="0"/>
          <c:showPercent val="0"/>
          <c:showBubbleSize val="0"/>
        </c:dLbls>
        <c:gapWidth val="150"/>
        <c:axId val="108771584"/>
        <c:axId val="108781568"/>
      </c:barChart>
      <c:catAx>
        <c:axId val="108771584"/>
        <c:scaling>
          <c:orientation val="minMax"/>
        </c:scaling>
        <c:delete val="0"/>
        <c:axPos val="b"/>
        <c:numFmt formatCode="General" sourceLinked="0"/>
        <c:majorTickMark val="out"/>
        <c:minorTickMark val="none"/>
        <c:tickLblPos val="nextTo"/>
        <c:crossAx val="108781568"/>
        <c:crosses val="autoZero"/>
        <c:auto val="1"/>
        <c:lblAlgn val="ctr"/>
        <c:lblOffset val="100"/>
        <c:noMultiLvlLbl val="0"/>
      </c:catAx>
      <c:valAx>
        <c:axId val="108781568"/>
        <c:scaling>
          <c:orientation val="minMax"/>
        </c:scaling>
        <c:delete val="0"/>
        <c:axPos val="l"/>
        <c:majorGridlines/>
        <c:numFmt formatCode="General" sourceLinked="1"/>
        <c:majorTickMark val="out"/>
        <c:minorTickMark val="none"/>
        <c:tickLblPos val="nextTo"/>
        <c:crossAx val="10877158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AGO!$B$122</c:f>
              <c:strCache>
                <c:ptCount val="1"/>
                <c:pt idx="0">
                  <c:v>Hombre</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AGO!$B$123:$B$131</c:f>
              <c:numCache>
                <c:formatCode>General</c:formatCode>
                <c:ptCount val="9"/>
                <c:pt idx="0">
                  <c:v>0</c:v>
                </c:pt>
                <c:pt idx="1">
                  <c:v>0</c:v>
                </c:pt>
                <c:pt idx="2">
                  <c:v>1</c:v>
                </c:pt>
                <c:pt idx="3">
                  <c:v>0</c:v>
                </c:pt>
                <c:pt idx="4">
                  <c:v>0</c:v>
                </c:pt>
                <c:pt idx="5">
                  <c:v>0</c:v>
                </c:pt>
                <c:pt idx="6">
                  <c:v>0</c:v>
                </c:pt>
                <c:pt idx="7">
                  <c:v>0</c:v>
                </c:pt>
                <c:pt idx="8">
                  <c:v>1</c:v>
                </c:pt>
              </c:numCache>
            </c:numRef>
          </c:val>
          <c:extLst>
            <c:ext xmlns:c16="http://schemas.microsoft.com/office/drawing/2014/chart" uri="{C3380CC4-5D6E-409C-BE32-E72D297353CC}">
              <c16:uniqueId val="{00000000-AA68-409F-9147-B45B854C24F9}"/>
            </c:ext>
          </c:extLst>
        </c:ser>
        <c:ser>
          <c:idx val="1"/>
          <c:order val="1"/>
          <c:tx>
            <c:strRef>
              <c:f>AGO!$C$122</c:f>
              <c:strCache>
                <c:ptCount val="1"/>
                <c:pt idx="0">
                  <c:v>Mujer</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AGO!$C$123:$C$131</c:f>
              <c:numCache>
                <c:formatCode>General</c:formatCode>
                <c:ptCount val="9"/>
                <c:pt idx="0">
                  <c:v>0</c:v>
                </c:pt>
                <c:pt idx="1">
                  <c:v>1</c:v>
                </c:pt>
                <c:pt idx="2">
                  <c:v>1</c:v>
                </c:pt>
                <c:pt idx="3">
                  <c:v>0</c:v>
                </c:pt>
                <c:pt idx="4">
                  <c:v>0</c:v>
                </c:pt>
                <c:pt idx="5">
                  <c:v>0</c:v>
                </c:pt>
                <c:pt idx="6">
                  <c:v>0</c:v>
                </c:pt>
                <c:pt idx="7">
                  <c:v>0</c:v>
                </c:pt>
                <c:pt idx="8">
                  <c:v>2</c:v>
                </c:pt>
              </c:numCache>
            </c:numRef>
          </c:val>
          <c:extLst>
            <c:ext xmlns:c16="http://schemas.microsoft.com/office/drawing/2014/chart" uri="{C3380CC4-5D6E-409C-BE32-E72D297353CC}">
              <c16:uniqueId val="{00000001-AA68-409F-9147-B45B854C24F9}"/>
            </c:ext>
          </c:extLst>
        </c:ser>
        <c:dLbls>
          <c:showLegendKey val="0"/>
          <c:showVal val="0"/>
          <c:showCatName val="0"/>
          <c:showSerName val="0"/>
          <c:showPercent val="0"/>
          <c:showBubbleSize val="0"/>
        </c:dLbls>
        <c:gapWidth val="150"/>
        <c:axId val="108811776"/>
        <c:axId val="108813312"/>
      </c:barChart>
      <c:catAx>
        <c:axId val="108811776"/>
        <c:scaling>
          <c:orientation val="minMax"/>
        </c:scaling>
        <c:delete val="0"/>
        <c:axPos val="b"/>
        <c:numFmt formatCode="General" sourceLinked="0"/>
        <c:majorTickMark val="out"/>
        <c:minorTickMark val="none"/>
        <c:tickLblPos val="nextTo"/>
        <c:crossAx val="108813312"/>
        <c:crosses val="autoZero"/>
        <c:auto val="1"/>
        <c:lblAlgn val="ctr"/>
        <c:lblOffset val="100"/>
        <c:noMultiLvlLbl val="0"/>
      </c:catAx>
      <c:valAx>
        <c:axId val="108813312"/>
        <c:scaling>
          <c:orientation val="minMax"/>
        </c:scaling>
        <c:delete val="0"/>
        <c:axPos val="l"/>
        <c:majorGridlines/>
        <c:numFmt formatCode="General" sourceLinked="1"/>
        <c:majorTickMark val="out"/>
        <c:minorTickMark val="none"/>
        <c:tickLblPos val="nextTo"/>
        <c:crossAx val="108811776"/>
        <c:crosses val="autoZero"/>
        <c:crossBetween val="between"/>
      </c:valAx>
    </c:plotArea>
    <c:legend>
      <c:legendPos val="r"/>
      <c:layout>
        <c:manualLayout>
          <c:xMode val="edge"/>
          <c:yMode val="edge"/>
          <c:x val="0.85403230847682488"/>
          <c:y val="0.38018436158406377"/>
          <c:w val="0.12350283768708839"/>
          <c:h val="0.19998798259043127"/>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AGO!$B$155</c:f>
              <c:strCache>
                <c:ptCount val="1"/>
                <c:pt idx="0">
                  <c:v>Hombre</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AGO!$B$156:$B$164</c:f>
              <c:numCache>
                <c:formatCode>General</c:formatCode>
                <c:ptCount val="9"/>
                <c:pt idx="0">
                  <c:v>0</c:v>
                </c:pt>
                <c:pt idx="1">
                  <c:v>0</c:v>
                </c:pt>
                <c:pt idx="2">
                  <c:v>0</c:v>
                </c:pt>
                <c:pt idx="3">
                  <c:v>1</c:v>
                </c:pt>
                <c:pt idx="4">
                  <c:v>0</c:v>
                </c:pt>
                <c:pt idx="5">
                  <c:v>0</c:v>
                </c:pt>
                <c:pt idx="6">
                  <c:v>0</c:v>
                </c:pt>
                <c:pt idx="7">
                  <c:v>0</c:v>
                </c:pt>
                <c:pt idx="8">
                  <c:v>1</c:v>
                </c:pt>
              </c:numCache>
            </c:numRef>
          </c:val>
          <c:extLst>
            <c:ext xmlns:c16="http://schemas.microsoft.com/office/drawing/2014/chart" uri="{C3380CC4-5D6E-409C-BE32-E72D297353CC}">
              <c16:uniqueId val="{00000000-ED0B-4D48-8537-D7E035D889F8}"/>
            </c:ext>
          </c:extLst>
        </c:ser>
        <c:ser>
          <c:idx val="1"/>
          <c:order val="1"/>
          <c:tx>
            <c:strRef>
              <c:f>AGO!$C$155</c:f>
              <c:strCache>
                <c:ptCount val="1"/>
                <c:pt idx="0">
                  <c:v>Mujer</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AGO!$C$156:$C$164</c:f>
              <c:numCache>
                <c:formatCode>General</c:formatCode>
                <c:ptCount val="9"/>
                <c:pt idx="0">
                  <c:v>0</c:v>
                </c:pt>
                <c:pt idx="1">
                  <c:v>0</c:v>
                </c:pt>
                <c:pt idx="2">
                  <c:v>0</c:v>
                </c:pt>
                <c:pt idx="3">
                  <c:v>1</c:v>
                </c:pt>
                <c:pt idx="4">
                  <c:v>0</c:v>
                </c:pt>
                <c:pt idx="5">
                  <c:v>0</c:v>
                </c:pt>
                <c:pt idx="6">
                  <c:v>1</c:v>
                </c:pt>
                <c:pt idx="7">
                  <c:v>0</c:v>
                </c:pt>
                <c:pt idx="8">
                  <c:v>2</c:v>
                </c:pt>
              </c:numCache>
            </c:numRef>
          </c:val>
          <c:extLst>
            <c:ext xmlns:c16="http://schemas.microsoft.com/office/drawing/2014/chart" uri="{C3380CC4-5D6E-409C-BE32-E72D297353CC}">
              <c16:uniqueId val="{00000001-ED0B-4D48-8537-D7E035D889F8}"/>
            </c:ext>
          </c:extLst>
        </c:ser>
        <c:dLbls>
          <c:showLegendKey val="0"/>
          <c:showVal val="0"/>
          <c:showCatName val="0"/>
          <c:showSerName val="0"/>
          <c:showPercent val="0"/>
          <c:showBubbleSize val="0"/>
        </c:dLbls>
        <c:gapWidth val="150"/>
        <c:axId val="108847872"/>
        <c:axId val="108849408"/>
      </c:barChart>
      <c:catAx>
        <c:axId val="108847872"/>
        <c:scaling>
          <c:orientation val="minMax"/>
        </c:scaling>
        <c:delete val="0"/>
        <c:axPos val="b"/>
        <c:numFmt formatCode="General" sourceLinked="0"/>
        <c:majorTickMark val="out"/>
        <c:minorTickMark val="none"/>
        <c:tickLblPos val="nextTo"/>
        <c:crossAx val="108849408"/>
        <c:crosses val="autoZero"/>
        <c:auto val="1"/>
        <c:lblAlgn val="ctr"/>
        <c:lblOffset val="100"/>
        <c:noMultiLvlLbl val="0"/>
      </c:catAx>
      <c:valAx>
        <c:axId val="108849408"/>
        <c:scaling>
          <c:orientation val="minMax"/>
        </c:scaling>
        <c:delete val="0"/>
        <c:axPos val="l"/>
        <c:majorGridlines/>
        <c:numFmt formatCode="General" sourceLinked="1"/>
        <c:majorTickMark val="out"/>
        <c:minorTickMark val="none"/>
        <c:tickLblPos val="nextTo"/>
        <c:crossAx val="10884787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AGO!$B$201</c:f>
              <c:strCache>
                <c:ptCount val="1"/>
                <c:pt idx="0">
                  <c:v>Hombre</c:v>
                </c:pt>
              </c:strCache>
            </c:strRef>
          </c:tx>
          <c:invertIfNegative val="0"/>
          <c:cat>
            <c:strRef>
              <c:f>AGO!$A$202:$A$205</c:f>
              <c:strCache>
                <c:ptCount val="4"/>
                <c:pt idx="0">
                  <c:v>Jalisco</c:v>
                </c:pt>
                <c:pt idx="1">
                  <c:v>Otros</c:v>
                </c:pt>
                <c:pt idx="2">
                  <c:v>No Especificado</c:v>
                </c:pt>
                <c:pt idx="3">
                  <c:v>Total</c:v>
                </c:pt>
              </c:strCache>
            </c:strRef>
          </c:cat>
          <c:val>
            <c:numRef>
              <c:f>AGO!$B$202:$B$205</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0-265C-43D8-98C3-F7CA6381D5D0}"/>
            </c:ext>
          </c:extLst>
        </c:ser>
        <c:ser>
          <c:idx val="1"/>
          <c:order val="1"/>
          <c:tx>
            <c:strRef>
              <c:f>AGO!$C$201</c:f>
              <c:strCache>
                <c:ptCount val="1"/>
                <c:pt idx="0">
                  <c:v>Mujer</c:v>
                </c:pt>
              </c:strCache>
            </c:strRef>
          </c:tx>
          <c:invertIfNegative val="0"/>
          <c:cat>
            <c:strRef>
              <c:f>AGO!$A$202:$A$205</c:f>
              <c:strCache>
                <c:ptCount val="4"/>
                <c:pt idx="0">
                  <c:v>Jalisco</c:v>
                </c:pt>
                <c:pt idx="1">
                  <c:v>Otros</c:v>
                </c:pt>
                <c:pt idx="2">
                  <c:v>No Especificado</c:v>
                </c:pt>
                <c:pt idx="3">
                  <c:v>Total</c:v>
                </c:pt>
              </c:strCache>
            </c:strRef>
          </c:cat>
          <c:val>
            <c:numRef>
              <c:f>AGO!$C$202:$C$205</c:f>
              <c:numCache>
                <c:formatCode>General</c:formatCode>
                <c:ptCount val="4"/>
                <c:pt idx="0">
                  <c:v>2</c:v>
                </c:pt>
                <c:pt idx="1">
                  <c:v>0</c:v>
                </c:pt>
                <c:pt idx="2">
                  <c:v>0</c:v>
                </c:pt>
                <c:pt idx="3">
                  <c:v>2</c:v>
                </c:pt>
              </c:numCache>
            </c:numRef>
          </c:val>
          <c:extLst>
            <c:ext xmlns:c16="http://schemas.microsoft.com/office/drawing/2014/chart" uri="{C3380CC4-5D6E-409C-BE32-E72D297353CC}">
              <c16:uniqueId val="{00000001-265C-43D8-98C3-F7CA6381D5D0}"/>
            </c:ext>
          </c:extLst>
        </c:ser>
        <c:dLbls>
          <c:showLegendKey val="0"/>
          <c:showVal val="0"/>
          <c:showCatName val="0"/>
          <c:showSerName val="0"/>
          <c:showPercent val="0"/>
          <c:showBubbleSize val="0"/>
        </c:dLbls>
        <c:gapWidth val="150"/>
        <c:axId val="108892160"/>
        <c:axId val="108893696"/>
      </c:barChart>
      <c:catAx>
        <c:axId val="108892160"/>
        <c:scaling>
          <c:orientation val="minMax"/>
        </c:scaling>
        <c:delete val="0"/>
        <c:axPos val="b"/>
        <c:numFmt formatCode="General" sourceLinked="0"/>
        <c:majorTickMark val="out"/>
        <c:minorTickMark val="none"/>
        <c:tickLblPos val="nextTo"/>
        <c:crossAx val="108893696"/>
        <c:crosses val="autoZero"/>
        <c:auto val="1"/>
        <c:lblAlgn val="ctr"/>
        <c:lblOffset val="100"/>
        <c:noMultiLvlLbl val="0"/>
      </c:catAx>
      <c:valAx>
        <c:axId val="108893696"/>
        <c:scaling>
          <c:orientation val="minMax"/>
        </c:scaling>
        <c:delete val="0"/>
        <c:axPos val="l"/>
        <c:majorGridlines/>
        <c:numFmt formatCode="General" sourceLinked="1"/>
        <c:majorTickMark val="out"/>
        <c:minorTickMark val="none"/>
        <c:tickLblPos val="nextTo"/>
        <c:crossAx val="10889216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AGO!$B$229</c:f>
              <c:strCache>
                <c:ptCount val="1"/>
                <c:pt idx="0">
                  <c:v>Hombre</c:v>
                </c:pt>
              </c:strCache>
            </c:strRef>
          </c:tx>
          <c:invertIfNegative val="0"/>
          <c:cat>
            <c:strRef>
              <c:f>AGO!$A$230:$A$232</c:f>
              <c:strCache>
                <c:ptCount val="3"/>
                <c:pt idx="0">
                  <c:v>Sin Violencia</c:v>
                </c:pt>
                <c:pt idx="1">
                  <c:v>Con Violencia</c:v>
                </c:pt>
                <c:pt idx="2">
                  <c:v>Total</c:v>
                </c:pt>
              </c:strCache>
            </c:strRef>
          </c:cat>
          <c:val>
            <c:numRef>
              <c:f>AGO!$B$230:$B$232</c:f>
              <c:numCache>
                <c:formatCode>General</c:formatCode>
                <c:ptCount val="3"/>
                <c:pt idx="0">
                  <c:v>0</c:v>
                </c:pt>
                <c:pt idx="1">
                  <c:v>1</c:v>
                </c:pt>
                <c:pt idx="2">
                  <c:v>1</c:v>
                </c:pt>
              </c:numCache>
            </c:numRef>
          </c:val>
          <c:extLst>
            <c:ext xmlns:c16="http://schemas.microsoft.com/office/drawing/2014/chart" uri="{C3380CC4-5D6E-409C-BE32-E72D297353CC}">
              <c16:uniqueId val="{00000000-945C-4C9C-ABA2-34A46495DB43}"/>
            </c:ext>
          </c:extLst>
        </c:ser>
        <c:ser>
          <c:idx val="1"/>
          <c:order val="1"/>
          <c:tx>
            <c:strRef>
              <c:f>AGO!$C$229</c:f>
              <c:strCache>
                <c:ptCount val="1"/>
                <c:pt idx="0">
                  <c:v>Mujer</c:v>
                </c:pt>
              </c:strCache>
            </c:strRef>
          </c:tx>
          <c:invertIfNegative val="0"/>
          <c:cat>
            <c:strRef>
              <c:f>AGO!$A$230:$A$232</c:f>
              <c:strCache>
                <c:ptCount val="3"/>
                <c:pt idx="0">
                  <c:v>Sin Violencia</c:v>
                </c:pt>
                <c:pt idx="1">
                  <c:v>Con Violencia</c:v>
                </c:pt>
                <c:pt idx="2">
                  <c:v>Total</c:v>
                </c:pt>
              </c:strCache>
            </c:strRef>
          </c:cat>
          <c:val>
            <c:numRef>
              <c:f>AGO!$C$230:$C$232</c:f>
              <c:numCache>
                <c:formatCode>General</c:formatCode>
                <c:ptCount val="3"/>
                <c:pt idx="0">
                  <c:v>0</c:v>
                </c:pt>
                <c:pt idx="1">
                  <c:v>2</c:v>
                </c:pt>
                <c:pt idx="2">
                  <c:v>2</c:v>
                </c:pt>
              </c:numCache>
            </c:numRef>
          </c:val>
          <c:extLst>
            <c:ext xmlns:c16="http://schemas.microsoft.com/office/drawing/2014/chart" uri="{C3380CC4-5D6E-409C-BE32-E72D297353CC}">
              <c16:uniqueId val="{00000001-945C-4C9C-ABA2-34A46495DB43}"/>
            </c:ext>
          </c:extLst>
        </c:ser>
        <c:dLbls>
          <c:showLegendKey val="0"/>
          <c:showVal val="0"/>
          <c:showCatName val="0"/>
          <c:showSerName val="0"/>
          <c:showPercent val="0"/>
          <c:showBubbleSize val="0"/>
        </c:dLbls>
        <c:gapWidth val="150"/>
        <c:axId val="108989440"/>
        <c:axId val="109019904"/>
      </c:barChart>
      <c:catAx>
        <c:axId val="108989440"/>
        <c:scaling>
          <c:orientation val="minMax"/>
        </c:scaling>
        <c:delete val="0"/>
        <c:axPos val="b"/>
        <c:numFmt formatCode="General" sourceLinked="0"/>
        <c:majorTickMark val="out"/>
        <c:minorTickMark val="none"/>
        <c:tickLblPos val="nextTo"/>
        <c:crossAx val="109019904"/>
        <c:crosses val="autoZero"/>
        <c:auto val="1"/>
        <c:lblAlgn val="ctr"/>
        <c:lblOffset val="100"/>
        <c:noMultiLvlLbl val="0"/>
      </c:catAx>
      <c:valAx>
        <c:axId val="109019904"/>
        <c:scaling>
          <c:orientation val="minMax"/>
        </c:scaling>
        <c:delete val="0"/>
        <c:axPos val="l"/>
        <c:majorGridlines/>
        <c:numFmt formatCode="General" sourceLinked="1"/>
        <c:majorTickMark val="out"/>
        <c:minorTickMark val="none"/>
        <c:tickLblPos val="nextTo"/>
        <c:crossAx val="10898944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AGO!$B$252</c:f>
              <c:strCache>
                <c:ptCount val="1"/>
                <c:pt idx="0">
                  <c:v>Hombre</c:v>
                </c:pt>
              </c:strCache>
            </c:strRef>
          </c:tx>
          <c:invertIfNegative val="0"/>
          <c:cat>
            <c:strRef>
              <c:f>AGO!$A$253:$A$257</c:f>
              <c:strCache>
                <c:ptCount val="5"/>
                <c:pt idx="0">
                  <c:v>Física</c:v>
                </c:pt>
                <c:pt idx="1">
                  <c:v>Psicológica</c:v>
                </c:pt>
                <c:pt idx="2">
                  <c:v>Económica</c:v>
                </c:pt>
                <c:pt idx="3">
                  <c:v>Sexual</c:v>
                </c:pt>
                <c:pt idx="4">
                  <c:v>Patrimonial</c:v>
                </c:pt>
              </c:strCache>
            </c:strRef>
          </c:cat>
          <c:val>
            <c:numRef>
              <c:f>AGO!$B$253:$B$257</c:f>
              <c:numCache>
                <c:formatCode>General</c:formatCode>
                <c:ptCount val="5"/>
                <c:pt idx="0">
                  <c:v>1</c:v>
                </c:pt>
                <c:pt idx="1">
                  <c:v>1</c:v>
                </c:pt>
                <c:pt idx="2">
                  <c:v>0</c:v>
                </c:pt>
                <c:pt idx="3">
                  <c:v>0</c:v>
                </c:pt>
                <c:pt idx="4">
                  <c:v>0</c:v>
                </c:pt>
              </c:numCache>
            </c:numRef>
          </c:val>
          <c:extLst>
            <c:ext xmlns:c16="http://schemas.microsoft.com/office/drawing/2014/chart" uri="{C3380CC4-5D6E-409C-BE32-E72D297353CC}">
              <c16:uniqueId val="{00000000-F196-482D-BACF-445E11DBAA18}"/>
            </c:ext>
          </c:extLst>
        </c:ser>
        <c:ser>
          <c:idx val="1"/>
          <c:order val="1"/>
          <c:tx>
            <c:strRef>
              <c:f>AGO!$C$252</c:f>
              <c:strCache>
                <c:ptCount val="1"/>
                <c:pt idx="0">
                  <c:v>Mujer</c:v>
                </c:pt>
              </c:strCache>
            </c:strRef>
          </c:tx>
          <c:invertIfNegative val="0"/>
          <c:cat>
            <c:strRef>
              <c:f>AGO!$A$253:$A$257</c:f>
              <c:strCache>
                <c:ptCount val="5"/>
                <c:pt idx="0">
                  <c:v>Física</c:v>
                </c:pt>
                <c:pt idx="1">
                  <c:v>Psicológica</c:v>
                </c:pt>
                <c:pt idx="2">
                  <c:v>Económica</c:v>
                </c:pt>
                <c:pt idx="3">
                  <c:v>Sexual</c:v>
                </c:pt>
                <c:pt idx="4">
                  <c:v>Patrimonial</c:v>
                </c:pt>
              </c:strCache>
            </c:strRef>
          </c:cat>
          <c:val>
            <c:numRef>
              <c:f>AGO!$C$253:$C$257</c:f>
              <c:numCache>
                <c:formatCode>General</c:formatCode>
                <c:ptCount val="5"/>
                <c:pt idx="0">
                  <c:v>1</c:v>
                </c:pt>
                <c:pt idx="1">
                  <c:v>2</c:v>
                </c:pt>
                <c:pt idx="2">
                  <c:v>2</c:v>
                </c:pt>
                <c:pt idx="3">
                  <c:v>0</c:v>
                </c:pt>
                <c:pt idx="4">
                  <c:v>0</c:v>
                </c:pt>
              </c:numCache>
            </c:numRef>
          </c:val>
          <c:extLst>
            <c:ext xmlns:c16="http://schemas.microsoft.com/office/drawing/2014/chart" uri="{C3380CC4-5D6E-409C-BE32-E72D297353CC}">
              <c16:uniqueId val="{00000001-F196-482D-BACF-445E11DBAA18}"/>
            </c:ext>
          </c:extLst>
        </c:ser>
        <c:dLbls>
          <c:showLegendKey val="0"/>
          <c:showVal val="0"/>
          <c:showCatName val="0"/>
          <c:showSerName val="0"/>
          <c:showPercent val="0"/>
          <c:showBubbleSize val="0"/>
        </c:dLbls>
        <c:gapWidth val="150"/>
        <c:axId val="108923136"/>
        <c:axId val="108937216"/>
      </c:barChart>
      <c:catAx>
        <c:axId val="108923136"/>
        <c:scaling>
          <c:orientation val="minMax"/>
        </c:scaling>
        <c:delete val="0"/>
        <c:axPos val="b"/>
        <c:numFmt formatCode="General" sourceLinked="0"/>
        <c:majorTickMark val="out"/>
        <c:minorTickMark val="none"/>
        <c:tickLblPos val="nextTo"/>
        <c:crossAx val="108937216"/>
        <c:crosses val="autoZero"/>
        <c:auto val="1"/>
        <c:lblAlgn val="ctr"/>
        <c:lblOffset val="100"/>
        <c:noMultiLvlLbl val="0"/>
      </c:catAx>
      <c:valAx>
        <c:axId val="108937216"/>
        <c:scaling>
          <c:orientation val="minMax"/>
        </c:scaling>
        <c:delete val="0"/>
        <c:axPos val="l"/>
        <c:majorGridlines/>
        <c:numFmt formatCode="General" sourceLinked="1"/>
        <c:majorTickMark val="out"/>
        <c:minorTickMark val="none"/>
        <c:tickLblPos val="nextTo"/>
        <c:crossAx val="10892313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EAB1-4396-A47B-4E442003DB50}"/>
            </c:ext>
          </c:extLst>
        </c:ser>
        <c:ser>
          <c:idx val="1"/>
          <c:order val="1"/>
          <c:tx>
            <c:strRef>
              <c:f>MAY!$C$8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MAY!$C$9:$C$12</c:f>
              <c:numCache>
                <c:formatCode>General</c:formatCode>
                <c:ptCount val="4"/>
                <c:pt idx="0">
                  <c:v>0</c:v>
                </c:pt>
                <c:pt idx="1">
                  <c:v>3</c:v>
                </c:pt>
                <c:pt idx="2">
                  <c:v>2</c:v>
                </c:pt>
                <c:pt idx="3">
                  <c:v>5</c:v>
                </c:pt>
              </c:numCache>
            </c:numRef>
          </c:val>
          <c:extLst>
            <c:ext xmlns:c16="http://schemas.microsoft.com/office/drawing/2014/chart" uri="{C3380CC4-5D6E-409C-BE32-E72D297353CC}">
              <c16:uniqueId val="{00000001-EAB1-4396-A47B-4E442003DB50}"/>
            </c:ext>
          </c:extLst>
        </c:ser>
        <c:dLbls>
          <c:showLegendKey val="0"/>
          <c:showVal val="1"/>
          <c:showCatName val="0"/>
          <c:showSerName val="0"/>
          <c:showPercent val="0"/>
          <c:showBubbleSize val="0"/>
        </c:dLbls>
        <c:gapWidth val="75"/>
        <c:axId val="86346368"/>
        <c:axId val="86360448"/>
      </c:barChart>
      <c:catAx>
        <c:axId val="86346368"/>
        <c:scaling>
          <c:orientation val="minMax"/>
        </c:scaling>
        <c:delete val="0"/>
        <c:axPos val="b"/>
        <c:numFmt formatCode="General" sourceLinked="0"/>
        <c:majorTickMark val="none"/>
        <c:minorTickMark val="none"/>
        <c:tickLblPos val="nextTo"/>
        <c:crossAx val="86360448"/>
        <c:crosses val="autoZero"/>
        <c:auto val="1"/>
        <c:lblAlgn val="ctr"/>
        <c:lblOffset val="100"/>
        <c:noMultiLvlLbl val="0"/>
      </c:catAx>
      <c:valAx>
        <c:axId val="86360448"/>
        <c:scaling>
          <c:orientation val="minMax"/>
        </c:scaling>
        <c:delete val="0"/>
        <c:axPos val="l"/>
        <c:numFmt formatCode="General" sourceLinked="1"/>
        <c:majorTickMark val="none"/>
        <c:minorTickMark val="none"/>
        <c:tickLblPos val="nextTo"/>
        <c:crossAx val="86346368"/>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AGO!$B$283</c:f>
              <c:strCache>
                <c:ptCount val="1"/>
                <c:pt idx="0">
                  <c:v>Hombre</c:v>
                </c:pt>
              </c:strCache>
            </c:strRef>
          </c:tx>
          <c:invertIfNegative val="0"/>
          <c:cat>
            <c:strRef>
              <c:f>AGO!$A$284:$A$291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AGO!$B$284:$B$291</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0-E043-4387-A9C4-6F793F382F20}"/>
            </c:ext>
          </c:extLst>
        </c:ser>
        <c:ser>
          <c:idx val="1"/>
          <c:order val="1"/>
          <c:tx>
            <c:strRef>
              <c:f>AGO!$C$283</c:f>
              <c:strCache>
                <c:ptCount val="1"/>
                <c:pt idx="0">
                  <c:v>Mujer</c:v>
                </c:pt>
              </c:strCache>
            </c:strRef>
          </c:tx>
          <c:invertIfNegative val="0"/>
          <c:cat>
            <c:strRef>
              <c:f>AGO!$A$284:$A$291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AGO!$C$284:$C$291</c:f>
              <c:numCache>
                <c:formatCode>General</c:formatCode>
                <c:ptCount val="8"/>
                <c:pt idx="0">
                  <c:v>2</c:v>
                </c:pt>
                <c:pt idx="1">
                  <c:v>0</c:v>
                </c:pt>
                <c:pt idx="2">
                  <c:v>0</c:v>
                </c:pt>
                <c:pt idx="3">
                  <c:v>0</c:v>
                </c:pt>
                <c:pt idx="4">
                  <c:v>0</c:v>
                </c:pt>
                <c:pt idx="5">
                  <c:v>0</c:v>
                </c:pt>
                <c:pt idx="6">
                  <c:v>0</c:v>
                </c:pt>
                <c:pt idx="7">
                  <c:v>2</c:v>
                </c:pt>
              </c:numCache>
            </c:numRef>
          </c:val>
          <c:extLst>
            <c:ext xmlns:c16="http://schemas.microsoft.com/office/drawing/2014/chart" uri="{C3380CC4-5D6E-409C-BE32-E72D297353CC}">
              <c16:uniqueId val="{00000001-E043-4387-A9C4-6F793F382F20}"/>
            </c:ext>
          </c:extLst>
        </c:ser>
        <c:dLbls>
          <c:showLegendKey val="0"/>
          <c:showVal val="0"/>
          <c:showCatName val="0"/>
          <c:showSerName val="0"/>
          <c:showPercent val="0"/>
          <c:showBubbleSize val="0"/>
        </c:dLbls>
        <c:gapWidth val="150"/>
        <c:axId val="108967424"/>
        <c:axId val="108968960"/>
      </c:barChart>
      <c:catAx>
        <c:axId val="108967424"/>
        <c:scaling>
          <c:orientation val="minMax"/>
        </c:scaling>
        <c:delete val="0"/>
        <c:axPos val="b"/>
        <c:numFmt formatCode="General" sourceLinked="0"/>
        <c:majorTickMark val="out"/>
        <c:minorTickMark val="none"/>
        <c:tickLblPos val="nextTo"/>
        <c:crossAx val="108968960"/>
        <c:crosses val="autoZero"/>
        <c:auto val="1"/>
        <c:lblAlgn val="ctr"/>
        <c:lblOffset val="100"/>
        <c:noMultiLvlLbl val="0"/>
      </c:catAx>
      <c:valAx>
        <c:axId val="108968960"/>
        <c:scaling>
          <c:orientation val="minMax"/>
        </c:scaling>
        <c:delete val="0"/>
        <c:axPos val="l"/>
        <c:majorGridlines/>
        <c:numFmt formatCode="General" sourceLinked="1"/>
        <c:majorTickMark val="out"/>
        <c:minorTickMark val="none"/>
        <c:tickLblPos val="nextTo"/>
        <c:crossAx val="1089674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75D-4818-87B9-520F1B513A8D}"/>
            </c:ext>
          </c:extLst>
        </c:ser>
        <c:dLbls>
          <c:showLegendKey val="0"/>
          <c:showVal val="1"/>
          <c:showCatName val="0"/>
          <c:showSerName val="0"/>
          <c:showPercent val="0"/>
          <c:showBubbleSize val="0"/>
        </c:dLbls>
        <c:gapWidth val="150"/>
        <c:overlap val="100"/>
        <c:axId val="109234048"/>
        <c:axId val="109235584"/>
      </c:barChart>
      <c:catAx>
        <c:axId val="1092340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09235584"/>
        <c:crosses val="autoZero"/>
        <c:auto val="1"/>
        <c:lblAlgn val="ctr"/>
        <c:lblOffset val="100"/>
        <c:tickLblSkip val="1"/>
        <c:tickMarkSkip val="1"/>
        <c:noMultiLvlLbl val="0"/>
      </c:catAx>
      <c:valAx>
        <c:axId val="109235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092340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855-4131-A382-C07EB32DE6E3}"/>
            </c:ext>
          </c:extLst>
        </c:ser>
        <c:dLbls>
          <c:showLegendKey val="0"/>
          <c:showVal val="1"/>
          <c:showCatName val="0"/>
          <c:showSerName val="0"/>
          <c:showPercent val="0"/>
          <c:showBubbleSize val="0"/>
        </c:dLbls>
        <c:gapWidth val="150"/>
        <c:overlap val="100"/>
        <c:axId val="110513536"/>
        <c:axId val="110519424"/>
      </c:barChart>
      <c:catAx>
        <c:axId val="110513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10519424"/>
        <c:crosses val="autoZero"/>
        <c:auto val="1"/>
        <c:lblAlgn val="ctr"/>
        <c:lblOffset val="100"/>
        <c:tickLblSkip val="1"/>
        <c:tickMarkSkip val="1"/>
        <c:noMultiLvlLbl val="0"/>
      </c:catAx>
      <c:valAx>
        <c:axId val="110519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105135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B98-4B5B-A700-3CAD4555E506}"/>
            </c:ext>
          </c:extLst>
        </c:ser>
        <c:ser>
          <c:idx val="1"/>
          <c:order val="1"/>
          <c:tx>
            <c:strRef>
              <c:f>SEP!$C$8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2</c:v>
                </c:pt>
                <c:pt idx="1">
                  <c:v>1</c:v>
                </c:pt>
                <c:pt idx="2">
                  <c:v>2</c:v>
                </c:pt>
                <c:pt idx="3">
                  <c:v>5</c:v>
                </c:pt>
              </c:numCache>
            </c:numRef>
          </c:val>
          <c:extLst>
            <c:ext xmlns:c16="http://schemas.microsoft.com/office/drawing/2014/chart" uri="{C3380CC4-5D6E-409C-BE32-E72D297353CC}">
              <c16:uniqueId val="{00000001-9B98-4B5B-A700-3CAD4555E506}"/>
            </c:ext>
          </c:extLst>
        </c:ser>
        <c:dLbls>
          <c:showLegendKey val="0"/>
          <c:showVal val="1"/>
          <c:showCatName val="0"/>
          <c:showSerName val="0"/>
          <c:showPercent val="0"/>
          <c:showBubbleSize val="0"/>
        </c:dLbls>
        <c:gapWidth val="75"/>
        <c:axId val="110568960"/>
        <c:axId val="110570496"/>
      </c:barChart>
      <c:catAx>
        <c:axId val="110568960"/>
        <c:scaling>
          <c:orientation val="minMax"/>
        </c:scaling>
        <c:delete val="0"/>
        <c:axPos val="b"/>
        <c:numFmt formatCode="General" sourceLinked="0"/>
        <c:majorTickMark val="none"/>
        <c:minorTickMark val="none"/>
        <c:tickLblPos val="nextTo"/>
        <c:crossAx val="110570496"/>
        <c:crosses val="autoZero"/>
        <c:auto val="1"/>
        <c:lblAlgn val="ctr"/>
        <c:lblOffset val="100"/>
        <c:noMultiLvlLbl val="0"/>
      </c:catAx>
      <c:valAx>
        <c:axId val="110570496"/>
        <c:scaling>
          <c:orientation val="minMax"/>
        </c:scaling>
        <c:delete val="0"/>
        <c:axPos val="l"/>
        <c:numFmt formatCode="General" sourceLinked="1"/>
        <c:majorTickMark val="none"/>
        <c:minorTickMark val="none"/>
        <c:tickLblPos val="nextTo"/>
        <c:crossAx val="110568960"/>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F12-4AD7-A6C8-DE318412388B}"/>
            </c:ext>
          </c:extLst>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2</c:v>
                </c:pt>
                <c:pt idx="1">
                  <c:v>1</c:v>
                </c:pt>
                <c:pt idx="2">
                  <c:v>2</c:v>
                </c:pt>
                <c:pt idx="3">
                  <c:v>2</c:v>
                </c:pt>
                <c:pt idx="4">
                  <c:v>7</c:v>
                </c:pt>
              </c:numCache>
            </c:numRef>
          </c:val>
          <c:extLst>
            <c:ext xmlns:c16="http://schemas.microsoft.com/office/drawing/2014/chart" uri="{C3380CC4-5D6E-409C-BE32-E72D297353CC}">
              <c16:uniqueId val="{00000001-8F12-4AD7-A6C8-DE318412388B}"/>
            </c:ext>
          </c:extLst>
        </c:ser>
        <c:dLbls>
          <c:showLegendKey val="0"/>
          <c:showVal val="0"/>
          <c:showCatName val="0"/>
          <c:showSerName val="0"/>
          <c:showPercent val="0"/>
          <c:showBubbleSize val="0"/>
        </c:dLbls>
        <c:gapWidth val="150"/>
        <c:axId val="110617344"/>
        <c:axId val="110618880"/>
      </c:barChart>
      <c:catAx>
        <c:axId val="110617344"/>
        <c:scaling>
          <c:orientation val="minMax"/>
        </c:scaling>
        <c:delete val="0"/>
        <c:axPos val="b"/>
        <c:numFmt formatCode="General" sourceLinked="0"/>
        <c:majorTickMark val="out"/>
        <c:minorTickMark val="none"/>
        <c:tickLblPos val="nextTo"/>
        <c:crossAx val="110618880"/>
        <c:crosses val="autoZero"/>
        <c:auto val="1"/>
        <c:lblAlgn val="ctr"/>
        <c:lblOffset val="100"/>
        <c:noMultiLvlLbl val="0"/>
      </c:catAx>
      <c:valAx>
        <c:axId val="110618880"/>
        <c:scaling>
          <c:orientation val="minMax"/>
        </c:scaling>
        <c:delete val="0"/>
        <c:axPos val="l"/>
        <c:majorGridlines/>
        <c:numFmt formatCode="General" sourceLinked="1"/>
        <c:majorTickMark val="out"/>
        <c:minorTickMark val="none"/>
        <c:tickLblPos val="nextTo"/>
        <c:crossAx val="11061734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22E4-4AE2-80EF-F1741B6573AC}"/>
            </c:ext>
          </c:extLst>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0</c:v>
                </c:pt>
                <c:pt idx="1">
                  <c:v>1</c:v>
                </c:pt>
                <c:pt idx="2">
                  <c:v>0</c:v>
                </c:pt>
                <c:pt idx="3">
                  <c:v>0</c:v>
                </c:pt>
                <c:pt idx="4">
                  <c:v>1</c:v>
                </c:pt>
                <c:pt idx="5">
                  <c:v>0</c:v>
                </c:pt>
              </c:numCache>
            </c:numRef>
          </c:val>
          <c:extLst>
            <c:ext xmlns:c16="http://schemas.microsoft.com/office/drawing/2014/chart" uri="{C3380CC4-5D6E-409C-BE32-E72D297353CC}">
              <c16:uniqueId val="{00000001-22E4-4AE2-80EF-F1741B6573AC}"/>
            </c:ext>
          </c:extLst>
        </c:ser>
        <c:dLbls>
          <c:showLegendKey val="0"/>
          <c:showVal val="0"/>
          <c:showCatName val="0"/>
          <c:showSerName val="0"/>
          <c:showPercent val="0"/>
          <c:showBubbleSize val="0"/>
        </c:dLbls>
        <c:gapWidth val="150"/>
        <c:axId val="110650496"/>
        <c:axId val="110652032"/>
      </c:barChart>
      <c:catAx>
        <c:axId val="110650496"/>
        <c:scaling>
          <c:orientation val="minMax"/>
        </c:scaling>
        <c:delete val="0"/>
        <c:axPos val="b"/>
        <c:numFmt formatCode="General" sourceLinked="0"/>
        <c:majorTickMark val="out"/>
        <c:minorTickMark val="none"/>
        <c:tickLblPos val="nextTo"/>
        <c:txPr>
          <a:bodyPr/>
          <a:lstStyle/>
          <a:p>
            <a:pPr>
              <a:defRPr sz="800"/>
            </a:pPr>
            <a:endParaRPr lang="es-MX"/>
          </a:p>
        </c:txPr>
        <c:crossAx val="110652032"/>
        <c:crosses val="autoZero"/>
        <c:auto val="1"/>
        <c:lblAlgn val="ctr"/>
        <c:lblOffset val="100"/>
        <c:noMultiLvlLbl val="0"/>
      </c:catAx>
      <c:valAx>
        <c:axId val="110652032"/>
        <c:scaling>
          <c:orientation val="minMax"/>
        </c:scaling>
        <c:delete val="0"/>
        <c:axPos val="l"/>
        <c:majorGridlines/>
        <c:numFmt formatCode="General" sourceLinked="1"/>
        <c:majorTickMark val="out"/>
        <c:minorTickMark val="none"/>
        <c:tickLblPos val="nextTo"/>
        <c:crossAx val="11065049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971B-4561-B701-F7E2A2CBA621}"/>
            </c:ext>
          </c:extLst>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1</c:v>
                </c:pt>
                <c:pt idx="2">
                  <c:v>1</c:v>
                </c:pt>
                <c:pt idx="3">
                  <c:v>0</c:v>
                </c:pt>
                <c:pt idx="4">
                  <c:v>0</c:v>
                </c:pt>
                <c:pt idx="5">
                  <c:v>0</c:v>
                </c:pt>
                <c:pt idx="6">
                  <c:v>2</c:v>
                </c:pt>
              </c:numCache>
            </c:numRef>
          </c:val>
          <c:extLst>
            <c:ext xmlns:c16="http://schemas.microsoft.com/office/drawing/2014/chart" uri="{C3380CC4-5D6E-409C-BE32-E72D297353CC}">
              <c16:uniqueId val="{00000001-971B-4561-B701-F7E2A2CBA621}"/>
            </c:ext>
          </c:extLst>
        </c:ser>
        <c:dLbls>
          <c:showLegendKey val="0"/>
          <c:showVal val="0"/>
          <c:showCatName val="0"/>
          <c:showSerName val="0"/>
          <c:showPercent val="0"/>
          <c:showBubbleSize val="0"/>
        </c:dLbls>
        <c:gapWidth val="150"/>
        <c:axId val="110685184"/>
        <c:axId val="142619392"/>
      </c:barChart>
      <c:catAx>
        <c:axId val="110685184"/>
        <c:scaling>
          <c:orientation val="minMax"/>
        </c:scaling>
        <c:delete val="0"/>
        <c:axPos val="b"/>
        <c:numFmt formatCode="General" sourceLinked="0"/>
        <c:majorTickMark val="out"/>
        <c:minorTickMark val="none"/>
        <c:tickLblPos val="nextTo"/>
        <c:crossAx val="142619392"/>
        <c:crosses val="autoZero"/>
        <c:auto val="1"/>
        <c:lblAlgn val="ctr"/>
        <c:lblOffset val="100"/>
        <c:noMultiLvlLbl val="0"/>
      </c:catAx>
      <c:valAx>
        <c:axId val="142619392"/>
        <c:scaling>
          <c:orientation val="minMax"/>
        </c:scaling>
        <c:delete val="0"/>
        <c:axPos val="l"/>
        <c:majorGridlines/>
        <c:numFmt formatCode="General" sourceLinked="1"/>
        <c:majorTickMark val="out"/>
        <c:minorTickMark val="none"/>
        <c:tickLblPos val="nextTo"/>
        <c:crossAx val="11068518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5729-40EF-9920-8B3F8C480850}"/>
            </c:ext>
          </c:extLst>
        </c:ser>
        <c:ser>
          <c:idx val="1"/>
          <c:order val="1"/>
          <c:tx>
            <c:strRef>
              <c:f>SEP!$C$122</c:f>
              <c:strCache>
                <c:ptCount val="1"/>
                <c:pt idx="0">
                  <c:v>Mujer</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0</c:v>
                </c:pt>
                <c:pt idx="1">
                  <c:v>1</c:v>
                </c:pt>
                <c:pt idx="2">
                  <c:v>0</c:v>
                </c:pt>
                <c:pt idx="3">
                  <c:v>0</c:v>
                </c:pt>
                <c:pt idx="4">
                  <c:v>0</c:v>
                </c:pt>
                <c:pt idx="5">
                  <c:v>1</c:v>
                </c:pt>
                <c:pt idx="6">
                  <c:v>0</c:v>
                </c:pt>
                <c:pt idx="7">
                  <c:v>0</c:v>
                </c:pt>
                <c:pt idx="8">
                  <c:v>2</c:v>
                </c:pt>
              </c:numCache>
            </c:numRef>
          </c:val>
          <c:extLst>
            <c:ext xmlns:c16="http://schemas.microsoft.com/office/drawing/2014/chart" uri="{C3380CC4-5D6E-409C-BE32-E72D297353CC}">
              <c16:uniqueId val="{00000001-5729-40EF-9920-8B3F8C480850}"/>
            </c:ext>
          </c:extLst>
        </c:ser>
        <c:dLbls>
          <c:showLegendKey val="0"/>
          <c:showVal val="0"/>
          <c:showCatName val="0"/>
          <c:showSerName val="0"/>
          <c:showPercent val="0"/>
          <c:showBubbleSize val="0"/>
        </c:dLbls>
        <c:gapWidth val="150"/>
        <c:axId val="142653696"/>
        <c:axId val="142667776"/>
      </c:barChart>
      <c:catAx>
        <c:axId val="142653696"/>
        <c:scaling>
          <c:orientation val="minMax"/>
        </c:scaling>
        <c:delete val="0"/>
        <c:axPos val="b"/>
        <c:numFmt formatCode="General" sourceLinked="0"/>
        <c:majorTickMark val="out"/>
        <c:minorTickMark val="none"/>
        <c:tickLblPos val="nextTo"/>
        <c:crossAx val="142667776"/>
        <c:crosses val="autoZero"/>
        <c:auto val="1"/>
        <c:lblAlgn val="ctr"/>
        <c:lblOffset val="100"/>
        <c:noMultiLvlLbl val="0"/>
      </c:catAx>
      <c:valAx>
        <c:axId val="142667776"/>
        <c:scaling>
          <c:orientation val="minMax"/>
        </c:scaling>
        <c:delete val="0"/>
        <c:axPos val="l"/>
        <c:majorGridlines/>
        <c:numFmt formatCode="General" sourceLinked="1"/>
        <c:majorTickMark val="out"/>
        <c:minorTickMark val="none"/>
        <c:tickLblPos val="nextTo"/>
        <c:crossAx val="142653696"/>
        <c:crosses val="autoZero"/>
        <c:crossBetween val="between"/>
      </c:valAx>
    </c:plotArea>
    <c:legend>
      <c:legendPos val="r"/>
      <c:layout>
        <c:manualLayout>
          <c:xMode val="edge"/>
          <c:yMode val="edge"/>
          <c:x val="0.85403230847682488"/>
          <c:y val="0.38018436158406377"/>
          <c:w val="0.12350283768708839"/>
          <c:h val="0.19998798259043127"/>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342D-4B39-82DD-6AAA4450EB0B}"/>
            </c:ext>
          </c:extLst>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1</c:v>
                </c:pt>
                <c:pt idx="1">
                  <c:v>0</c:v>
                </c:pt>
                <c:pt idx="2">
                  <c:v>0</c:v>
                </c:pt>
                <c:pt idx="3">
                  <c:v>1</c:v>
                </c:pt>
                <c:pt idx="4">
                  <c:v>0</c:v>
                </c:pt>
                <c:pt idx="5">
                  <c:v>0</c:v>
                </c:pt>
                <c:pt idx="6">
                  <c:v>0</c:v>
                </c:pt>
                <c:pt idx="7">
                  <c:v>0</c:v>
                </c:pt>
                <c:pt idx="8">
                  <c:v>2</c:v>
                </c:pt>
              </c:numCache>
            </c:numRef>
          </c:val>
          <c:extLst>
            <c:ext xmlns:c16="http://schemas.microsoft.com/office/drawing/2014/chart" uri="{C3380CC4-5D6E-409C-BE32-E72D297353CC}">
              <c16:uniqueId val="{00000001-342D-4B39-82DD-6AAA4450EB0B}"/>
            </c:ext>
          </c:extLst>
        </c:ser>
        <c:dLbls>
          <c:showLegendKey val="0"/>
          <c:showVal val="0"/>
          <c:showCatName val="0"/>
          <c:showSerName val="0"/>
          <c:showPercent val="0"/>
          <c:showBubbleSize val="0"/>
        </c:dLbls>
        <c:gapWidth val="150"/>
        <c:axId val="142697984"/>
        <c:axId val="142699520"/>
      </c:barChart>
      <c:catAx>
        <c:axId val="142697984"/>
        <c:scaling>
          <c:orientation val="minMax"/>
        </c:scaling>
        <c:delete val="0"/>
        <c:axPos val="b"/>
        <c:numFmt formatCode="General" sourceLinked="0"/>
        <c:majorTickMark val="out"/>
        <c:minorTickMark val="none"/>
        <c:tickLblPos val="nextTo"/>
        <c:crossAx val="142699520"/>
        <c:crosses val="autoZero"/>
        <c:auto val="1"/>
        <c:lblAlgn val="ctr"/>
        <c:lblOffset val="100"/>
        <c:noMultiLvlLbl val="0"/>
      </c:catAx>
      <c:valAx>
        <c:axId val="142699520"/>
        <c:scaling>
          <c:orientation val="minMax"/>
        </c:scaling>
        <c:delete val="0"/>
        <c:axPos val="l"/>
        <c:majorGridlines/>
        <c:numFmt formatCode="General" sourceLinked="1"/>
        <c:majorTickMark val="out"/>
        <c:minorTickMark val="none"/>
        <c:tickLblPos val="nextTo"/>
        <c:crossAx val="14269798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SEP!$B$201</c:f>
              <c:strCache>
                <c:ptCount val="1"/>
                <c:pt idx="0">
                  <c:v>Hombre</c:v>
                </c:pt>
              </c:strCache>
            </c:strRef>
          </c:tx>
          <c:invertIfNegative val="0"/>
          <c:cat>
            <c:strRef>
              <c:f>SEP!$A$202:$A$205</c:f>
              <c:strCache>
                <c:ptCount val="4"/>
                <c:pt idx="0">
                  <c:v>Jalisco</c:v>
                </c:pt>
                <c:pt idx="1">
                  <c:v>Otros</c:v>
                </c:pt>
                <c:pt idx="2">
                  <c:v>No Especificado</c:v>
                </c:pt>
                <c:pt idx="3">
                  <c:v>Total</c:v>
                </c:pt>
              </c:strCache>
            </c:strRef>
          </c:cat>
          <c:val>
            <c:numRef>
              <c:f>SEP!$B$202:$B$205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F777-4AC6-A11D-0D5C759E5442}"/>
            </c:ext>
          </c:extLst>
        </c:ser>
        <c:ser>
          <c:idx val="1"/>
          <c:order val="1"/>
          <c:tx>
            <c:strRef>
              <c:f>SEP!$C$201</c:f>
              <c:strCache>
                <c:ptCount val="1"/>
                <c:pt idx="0">
                  <c:v>Mujer</c:v>
                </c:pt>
              </c:strCache>
            </c:strRef>
          </c:tx>
          <c:invertIfNegative val="0"/>
          <c:cat>
            <c:strRef>
              <c:f>SEP!$A$202:$A$205</c:f>
              <c:strCache>
                <c:ptCount val="4"/>
                <c:pt idx="0">
                  <c:v>Jalisco</c:v>
                </c:pt>
                <c:pt idx="1">
                  <c:v>Otros</c:v>
                </c:pt>
                <c:pt idx="2">
                  <c:v>No Especificado</c:v>
                </c:pt>
                <c:pt idx="3">
                  <c:v>Total</c:v>
                </c:pt>
              </c:strCache>
            </c:strRef>
          </c:cat>
          <c:val>
            <c:numRef>
              <c:f>SEP!$C$202:$C$205</c:f>
              <c:numCache>
                <c:formatCode>General</c:formatCode>
                <c:ptCount val="4"/>
                <c:pt idx="0">
                  <c:v>2</c:v>
                </c:pt>
                <c:pt idx="1">
                  <c:v>0</c:v>
                </c:pt>
                <c:pt idx="2">
                  <c:v>0</c:v>
                </c:pt>
                <c:pt idx="3">
                  <c:v>2</c:v>
                </c:pt>
              </c:numCache>
            </c:numRef>
          </c:val>
          <c:extLst>
            <c:ext xmlns:c16="http://schemas.microsoft.com/office/drawing/2014/chart" uri="{C3380CC4-5D6E-409C-BE32-E72D297353CC}">
              <c16:uniqueId val="{00000001-F777-4AC6-A11D-0D5C759E5442}"/>
            </c:ext>
          </c:extLst>
        </c:ser>
        <c:dLbls>
          <c:showLegendKey val="0"/>
          <c:showVal val="0"/>
          <c:showCatName val="0"/>
          <c:showSerName val="0"/>
          <c:showPercent val="0"/>
          <c:showBubbleSize val="0"/>
        </c:dLbls>
        <c:gapWidth val="150"/>
        <c:axId val="142816000"/>
        <c:axId val="142817536"/>
      </c:barChart>
      <c:catAx>
        <c:axId val="142816000"/>
        <c:scaling>
          <c:orientation val="minMax"/>
        </c:scaling>
        <c:delete val="0"/>
        <c:axPos val="b"/>
        <c:numFmt formatCode="General" sourceLinked="0"/>
        <c:majorTickMark val="out"/>
        <c:minorTickMark val="none"/>
        <c:tickLblPos val="nextTo"/>
        <c:crossAx val="142817536"/>
        <c:crosses val="autoZero"/>
        <c:auto val="1"/>
        <c:lblAlgn val="ctr"/>
        <c:lblOffset val="100"/>
        <c:noMultiLvlLbl val="0"/>
      </c:catAx>
      <c:valAx>
        <c:axId val="142817536"/>
        <c:scaling>
          <c:orientation val="minMax"/>
        </c:scaling>
        <c:delete val="0"/>
        <c:axPos val="l"/>
        <c:majorGridlines/>
        <c:numFmt formatCode="General" sourceLinked="1"/>
        <c:majorTickMark val="out"/>
        <c:minorTickMark val="none"/>
        <c:tickLblPos val="nextTo"/>
        <c:crossAx val="14281600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MAY!$B$32</c:f>
              <c:strCache>
                <c:ptCount val="1"/>
                <c:pt idx="0">
                  <c:v>Hombre</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2B1-48F0-A438-8C254BB2306C}"/>
            </c:ext>
          </c:extLst>
        </c:ser>
        <c:ser>
          <c:idx val="1"/>
          <c:order val="1"/>
          <c:tx>
            <c:strRef>
              <c:f>MAY!$C$32</c:f>
              <c:strCache>
                <c:ptCount val="1"/>
                <c:pt idx="0">
                  <c:v>Mujer</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MAY!$C$33:$C$37</c:f>
              <c:numCache>
                <c:formatCode>General</c:formatCode>
                <c:ptCount val="5"/>
                <c:pt idx="0">
                  <c:v>0</c:v>
                </c:pt>
                <c:pt idx="1">
                  <c:v>3</c:v>
                </c:pt>
                <c:pt idx="2">
                  <c:v>2</c:v>
                </c:pt>
                <c:pt idx="3">
                  <c:v>3</c:v>
                </c:pt>
                <c:pt idx="4">
                  <c:v>8</c:v>
                </c:pt>
              </c:numCache>
            </c:numRef>
          </c:val>
          <c:extLst>
            <c:ext xmlns:c16="http://schemas.microsoft.com/office/drawing/2014/chart" uri="{C3380CC4-5D6E-409C-BE32-E72D297353CC}">
              <c16:uniqueId val="{00000001-92B1-48F0-A438-8C254BB2306C}"/>
            </c:ext>
          </c:extLst>
        </c:ser>
        <c:dLbls>
          <c:showLegendKey val="0"/>
          <c:showVal val="0"/>
          <c:showCatName val="0"/>
          <c:showSerName val="0"/>
          <c:showPercent val="0"/>
          <c:showBubbleSize val="0"/>
        </c:dLbls>
        <c:gapWidth val="150"/>
        <c:axId val="86382464"/>
        <c:axId val="86384000"/>
      </c:barChart>
      <c:catAx>
        <c:axId val="86382464"/>
        <c:scaling>
          <c:orientation val="minMax"/>
        </c:scaling>
        <c:delete val="0"/>
        <c:axPos val="b"/>
        <c:numFmt formatCode="General" sourceLinked="0"/>
        <c:majorTickMark val="out"/>
        <c:minorTickMark val="none"/>
        <c:tickLblPos val="nextTo"/>
        <c:crossAx val="86384000"/>
        <c:crosses val="autoZero"/>
        <c:auto val="1"/>
        <c:lblAlgn val="ctr"/>
        <c:lblOffset val="100"/>
        <c:noMultiLvlLbl val="0"/>
      </c:catAx>
      <c:valAx>
        <c:axId val="86384000"/>
        <c:scaling>
          <c:orientation val="minMax"/>
        </c:scaling>
        <c:delete val="0"/>
        <c:axPos val="l"/>
        <c:majorGridlines/>
        <c:numFmt formatCode="General" sourceLinked="1"/>
        <c:majorTickMark val="out"/>
        <c:minorTickMark val="none"/>
        <c:tickLblPos val="nextTo"/>
        <c:crossAx val="8638246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SEP!$B$229</c:f>
              <c:strCache>
                <c:ptCount val="1"/>
                <c:pt idx="0">
                  <c:v>Hombre</c:v>
                </c:pt>
              </c:strCache>
            </c:strRef>
          </c:tx>
          <c:invertIfNegative val="0"/>
          <c:cat>
            <c:strRef>
              <c:f>SEP!$A$230:$A$232</c:f>
              <c:strCache>
                <c:ptCount val="3"/>
                <c:pt idx="0">
                  <c:v>Sin Violencia</c:v>
                </c:pt>
                <c:pt idx="1">
                  <c:v>Con Violencia</c:v>
                </c:pt>
                <c:pt idx="2">
                  <c:v>Total</c:v>
                </c:pt>
              </c:strCache>
            </c:strRef>
          </c:cat>
          <c:val>
            <c:numRef>
              <c:f>SEP!$B$230:$B$232</c:f>
              <c:numCache>
                <c:formatCode>General</c:formatCode>
                <c:ptCount val="3"/>
                <c:pt idx="0">
                  <c:v>0</c:v>
                </c:pt>
                <c:pt idx="1">
                  <c:v>0</c:v>
                </c:pt>
                <c:pt idx="2">
                  <c:v>0</c:v>
                </c:pt>
              </c:numCache>
            </c:numRef>
          </c:val>
          <c:extLst>
            <c:ext xmlns:c16="http://schemas.microsoft.com/office/drawing/2014/chart" uri="{C3380CC4-5D6E-409C-BE32-E72D297353CC}">
              <c16:uniqueId val="{00000000-1662-4824-8983-A9A158857F11}"/>
            </c:ext>
          </c:extLst>
        </c:ser>
        <c:ser>
          <c:idx val="1"/>
          <c:order val="1"/>
          <c:tx>
            <c:strRef>
              <c:f>SEP!$C$229</c:f>
              <c:strCache>
                <c:ptCount val="1"/>
                <c:pt idx="0">
                  <c:v>Mujer</c:v>
                </c:pt>
              </c:strCache>
            </c:strRef>
          </c:tx>
          <c:invertIfNegative val="0"/>
          <c:cat>
            <c:strRef>
              <c:f>SEP!$A$230:$A$232</c:f>
              <c:strCache>
                <c:ptCount val="3"/>
                <c:pt idx="0">
                  <c:v>Sin Violencia</c:v>
                </c:pt>
                <c:pt idx="1">
                  <c:v>Con Violencia</c:v>
                </c:pt>
                <c:pt idx="2">
                  <c:v>Total</c:v>
                </c:pt>
              </c:strCache>
            </c:strRef>
          </c:cat>
          <c:val>
            <c:numRef>
              <c:f>SEP!$C$230:$C$232</c:f>
              <c:numCache>
                <c:formatCode>General</c:formatCode>
                <c:ptCount val="3"/>
                <c:pt idx="0">
                  <c:v>0</c:v>
                </c:pt>
                <c:pt idx="1">
                  <c:v>2</c:v>
                </c:pt>
                <c:pt idx="2">
                  <c:v>2</c:v>
                </c:pt>
              </c:numCache>
            </c:numRef>
          </c:val>
          <c:extLst>
            <c:ext xmlns:c16="http://schemas.microsoft.com/office/drawing/2014/chart" uri="{C3380CC4-5D6E-409C-BE32-E72D297353CC}">
              <c16:uniqueId val="{00000001-1662-4824-8983-A9A158857F11}"/>
            </c:ext>
          </c:extLst>
        </c:ser>
        <c:dLbls>
          <c:showLegendKey val="0"/>
          <c:showVal val="0"/>
          <c:showCatName val="0"/>
          <c:showSerName val="0"/>
          <c:showPercent val="0"/>
          <c:showBubbleSize val="0"/>
        </c:dLbls>
        <c:gapWidth val="150"/>
        <c:axId val="142860288"/>
        <c:axId val="142861824"/>
      </c:barChart>
      <c:catAx>
        <c:axId val="142860288"/>
        <c:scaling>
          <c:orientation val="minMax"/>
        </c:scaling>
        <c:delete val="0"/>
        <c:axPos val="b"/>
        <c:numFmt formatCode="General" sourceLinked="0"/>
        <c:majorTickMark val="out"/>
        <c:minorTickMark val="none"/>
        <c:tickLblPos val="nextTo"/>
        <c:crossAx val="142861824"/>
        <c:crosses val="autoZero"/>
        <c:auto val="1"/>
        <c:lblAlgn val="ctr"/>
        <c:lblOffset val="100"/>
        <c:noMultiLvlLbl val="0"/>
      </c:catAx>
      <c:valAx>
        <c:axId val="142861824"/>
        <c:scaling>
          <c:orientation val="minMax"/>
        </c:scaling>
        <c:delete val="0"/>
        <c:axPos val="l"/>
        <c:majorGridlines/>
        <c:numFmt formatCode="General" sourceLinked="1"/>
        <c:majorTickMark val="out"/>
        <c:minorTickMark val="none"/>
        <c:tickLblPos val="nextTo"/>
        <c:crossAx val="14286028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SEP!$B$252</c:f>
              <c:strCache>
                <c:ptCount val="1"/>
                <c:pt idx="0">
                  <c:v>Hombre</c:v>
                </c:pt>
              </c:strCache>
            </c:strRef>
          </c:tx>
          <c:invertIfNegative val="0"/>
          <c:cat>
            <c:strRef>
              <c:f>SEP!$A$253:$A$257</c:f>
              <c:strCache>
                <c:ptCount val="5"/>
                <c:pt idx="0">
                  <c:v>Física</c:v>
                </c:pt>
                <c:pt idx="1">
                  <c:v>Psicológica</c:v>
                </c:pt>
                <c:pt idx="2">
                  <c:v>Económica</c:v>
                </c:pt>
                <c:pt idx="3">
                  <c:v>Sexual</c:v>
                </c:pt>
                <c:pt idx="4">
                  <c:v>Patrimonial</c:v>
                </c:pt>
              </c:strCache>
            </c:strRef>
          </c:cat>
          <c:val>
            <c:numRef>
              <c:f>SEP!$B$253:$B$257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C31-4AAB-890E-FA2D7328C209}"/>
            </c:ext>
          </c:extLst>
        </c:ser>
        <c:ser>
          <c:idx val="1"/>
          <c:order val="1"/>
          <c:tx>
            <c:strRef>
              <c:f>SEP!$C$252</c:f>
              <c:strCache>
                <c:ptCount val="1"/>
                <c:pt idx="0">
                  <c:v>Mujer</c:v>
                </c:pt>
              </c:strCache>
            </c:strRef>
          </c:tx>
          <c:invertIfNegative val="0"/>
          <c:cat>
            <c:strRef>
              <c:f>SEP!$A$253:$A$257</c:f>
              <c:strCache>
                <c:ptCount val="5"/>
                <c:pt idx="0">
                  <c:v>Física</c:v>
                </c:pt>
                <c:pt idx="1">
                  <c:v>Psicológica</c:v>
                </c:pt>
                <c:pt idx="2">
                  <c:v>Económica</c:v>
                </c:pt>
                <c:pt idx="3">
                  <c:v>Sexual</c:v>
                </c:pt>
                <c:pt idx="4">
                  <c:v>Patrimonial</c:v>
                </c:pt>
              </c:strCache>
            </c:strRef>
          </c:cat>
          <c:val>
            <c:numRef>
              <c:f>SEP!$C$253:$C$257</c:f>
              <c:numCache>
                <c:formatCode>General</c:formatCode>
                <c:ptCount val="5"/>
                <c:pt idx="0">
                  <c:v>2</c:v>
                </c:pt>
                <c:pt idx="1">
                  <c:v>2</c:v>
                </c:pt>
                <c:pt idx="2">
                  <c:v>1</c:v>
                </c:pt>
                <c:pt idx="3">
                  <c:v>0</c:v>
                </c:pt>
                <c:pt idx="4">
                  <c:v>0</c:v>
                </c:pt>
              </c:numCache>
            </c:numRef>
          </c:val>
          <c:extLst>
            <c:ext xmlns:c16="http://schemas.microsoft.com/office/drawing/2014/chart" uri="{C3380CC4-5D6E-409C-BE32-E72D297353CC}">
              <c16:uniqueId val="{00000001-2C31-4AAB-890E-FA2D7328C209}"/>
            </c:ext>
          </c:extLst>
        </c:ser>
        <c:dLbls>
          <c:showLegendKey val="0"/>
          <c:showVal val="0"/>
          <c:showCatName val="0"/>
          <c:showSerName val="0"/>
          <c:showPercent val="0"/>
          <c:showBubbleSize val="0"/>
        </c:dLbls>
        <c:gapWidth val="150"/>
        <c:axId val="142875648"/>
        <c:axId val="142893824"/>
      </c:barChart>
      <c:catAx>
        <c:axId val="142875648"/>
        <c:scaling>
          <c:orientation val="minMax"/>
        </c:scaling>
        <c:delete val="0"/>
        <c:axPos val="b"/>
        <c:numFmt formatCode="General" sourceLinked="0"/>
        <c:majorTickMark val="out"/>
        <c:minorTickMark val="none"/>
        <c:tickLblPos val="nextTo"/>
        <c:crossAx val="142893824"/>
        <c:crosses val="autoZero"/>
        <c:auto val="1"/>
        <c:lblAlgn val="ctr"/>
        <c:lblOffset val="100"/>
        <c:noMultiLvlLbl val="0"/>
      </c:catAx>
      <c:valAx>
        <c:axId val="142893824"/>
        <c:scaling>
          <c:orientation val="minMax"/>
        </c:scaling>
        <c:delete val="0"/>
        <c:axPos val="l"/>
        <c:majorGridlines/>
        <c:numFmt formatCode="General" sourceLinked="1"/>
        <c:majorTickMark val="out"/>
        <c:minorTickMark val="none"/>
        <c:tickLblPos val="nextTo"/>
        <c:crossAx val="14287564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SEP!$B$283</c:f>
              <c:strCache>
                <c:ptCount val="1"/>
                <c:pt idx="0">
                  <c:v>Hombre</c:v>
                </c:pt>
              </c:strCache>
            </c:strRef>
          </c:tx>
          <c:invertIfNegative val="0"/>
          <c:cat>
            <c:strRef>
              <c:f>SEP!$A$284:$A$291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SEP!$B$284:$B$291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BA4-4957-A9C5-FBF292E6E76C}"/>
            </c:ext>
          </c:extLst>
        </c:ser>
        <c:ser>
          <c:idx val="1"/>
          <c:order val="1"/>
          <c:tx>
            <c:strRef>
              <c:f>SEP!$C$283</c:f>
              <c:strCache>
                <c:ptCount val="1"/>
                <c:pt idx="0">
                  <c:v>Mujer</c:v>
                </c:pt>
              </c:strCache>
            </c:strRef>
          </c:tx>
          <c:invertIfNegative val="0"/>
          <c:cat>
            <c:strRef>
              <c:f>SEP!$A$284:$A$291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SEP!$C$284:$C$291</c:f>
              <c:numCache>
                <c:formatCode>General</c:formatCode>
                <c:ptCount val="8"/>
                <c:pt idx="0">
                  <c:v>2</c:v>
                </c:pt>
                <c:pt idx="1">
                  <c:v>0</c:v>
                </c:pt>
                <c:pt idx="2">
                  <c:v>0</c:v>
                </c:pt>
                <c:pt idx="3">
                  <c:v>0</c:v>
                </c:pt>
                <c:pt idx="4">
                  <c:v>0</c:v>
                </c:pt>
                <c:pt idx="5">
                  <c:v>0</c:v>
                </c:pt>
                <c:pt idx="6">
                  <c:v>0</c:v>
                </c:pt>
                <c:pt idx="7">
                  <c:v>2</c:v>
                </c:pt>
              </c:numCache>
            </c:numRef>
          </c:val>
          <c:extLst>
            <c:ext xmlns:c16="http://schemas.microsoft.com/office/drawing/2014/chart" uri="{C3380CC4-5D6E-409C-BE32-E72D297353CC}">
              <c16:uniqueId val="{00000001-6BA4-4957-A9C5-FBF292E6E76C}"/>
            </c:ext>
          </c:extLst>
        </c:ser>
        <c:dLbls>
          <c:showLegendKey val="0"/>
          <c:showVal val="0"/>
          <c:showCatName val="0"/>
          <c:showSerName val="0"/>
          <c:showPercent val="0"/>
          <c:showBubbleSize val="0"/>
        </c:dLbls>
        <c:gapWidth val="150"/>
        <c:axId val="142924032"/>
        <c:axId val="142745600"/>
      </c:barChart>
      <c:catAx>
        <c:axId val="142924032"/>
        <c:scaling>
          <c:orientation val="minMax"/>
        </c:scaling>
        <c:delete val="0"/>
        <c:axPos val="b"/>
        <c:numFmt formatCode="General" sourceLinked="0"/>
        <c:majorTickMark val="out"/>
        <c:minorTickMark val="none"/>
        <c:tickLblPos val="nextTo"/>
        <c:crossAx val="142745600"/>
        <c:crosses val="autoZero"/>
        <c:auto val="1"/>
        <c:lblAlgn val="ctr"/>
        <c:lblOffset val="100"/>
        <c:noMultiLvlLbl val="0"/>
      </c:catAx>
      <c:valAx>
        <c:axId val="142745600"/>
        <c:scaling>
          <c:orientation val="minMax"/>
        </c:scaling>
        <c:delete val="0"/>
        <c:axPos val="l"/>
        <c:majorGridlines/>
        <c:numFmt formatCode="General" sourceLinked="1"/>
        <c:majorTickMark val="out"/>
        <c:minorTickMark val="none"/>
        <c:tickLblPos val="nextTo"/>
        <c:crossAx val="14292403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1A1-4E80-9216-33F528AE0826}"/>
            </c:ext>
          </c:extLst>
        </c:ser>
        <c:dLbls>
          <c:showLegendKey val="0"/>
          <c:showVal val="1"/>
          <c:showCatName val="0"/>
          <c:showSerName val="0"/>
          <c:showPercent val="0"/>
          <c:showBubbleSize val="0"/>
        </c:dLbls>
        <c:gapWidth val="150"/>
        <c:overlap val="100"/>
        <c:axId val="143035008"/>
        <c:axId val="143044992"/>
      </c:barChart>
      <c:catAx>
        <c:axId val="1430350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3044992"/>
        <c:crosses val="autoZero"/>
        <c:auto val="1"/>
        <c:lblAlgn val="ctr"/>
        <c:lblOffset val="100"/>
        <c:tickLblSkip val="1"/>
        <c:tickMarkSkip val="1"/>
        <c:noMultiLvlLbl val="0"/>
      </c:catAx>
      <c:valAx>
        <c:axId val="143044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30350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824-4614-BD81-45DA58ADF662}"/>
            </c:ext>
          </c:extLst>
        </c:ser>
        <c:dLbls>
          <c:showLegendKey val="0"/>
          <c:showVal val="1"/>
          <c:showCatName val="0"/>
          <c:showSerName val="0"/>
          <c:showPercent val="0"/>
          <c:showBubbleSize val="0"/>
        </c:dLbls>
        <c:gapWidth val="150"/>
        <c:overlap val="100"/>
        <c:axId val="143094144"/>
        <c:axId val="143095680"/>
      </c:barChart>
      <c:catAx>
        <c:axId val="1430941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3095680"/>
        <c:crosses val="autoZero"/>
        <c:auto val="1"/>
        <c:lblAlgn val="ctr"/>
        <c:lblOffset val="100"/>
        <c:tickLblSkip val="1"/>
        <c:tickMarkSkip val="1"/>
        <c:noMultiLvlLbl val="0"/>
      </c:catAx>
      <c:valAx>
        <c:axId val="1430956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30941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A68B-4EE5-90DD-3E539E85F2E4}"/>
            </c:ext>
          </c:extLst>
        </c:ser>
        <c:ser>
          <c:idx val="1"/>
          <c:order val="1"/>
          <c:tx>
            <c:strRef>
              <c:f>OCT!$C$8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OCT!$C$9:$C$12</c:f>
              <c:numCache>
                <c:formatCode>General</c:formatCode>
                <c:ptCount val="4"/>
                <c:pt idx="0">
                  <c:v>1</c:v>
                </c:pt>
                <c:pt idx="1">
                  <c:v>1</c:v>
                </c:pt>
                <c:pt idx="2">
                  <c:v>1</c:v>
                </c:pt>
                <c:pt idx="3">
                  <c:v>3</c:v>
                </c:pt>
              </c:numCache>
            </c:numRef>
          </c:val>
          <c:extLst>
            <c:ext xmlns:c16="http://schemas.microsoft.com/office/drawing/2014/chart" uri="{C3380CC4-5D6E-409C-BE32-E72D297353CC}">
              <c16:uniqueId val="{00000001-A68B-4EE5-90DD-3E539E85F2E4}"/>
            </c:ext>
          </c:extLst>
        </c:ser>
        <c:dLbls>
          <c:showLegendKey val="0"/>
          <c:showVal val="1"/>
          <c:showCatName val="0"/>
          <c:showSerName val="0"/>
          <c:showPercent val="0"/>
          <c:showBubbleSize val="0"/>
        </c:dLbls>
        <c:gapWidth val="75"/>
        <c:axId val="143121408"/>
        <c:axId val="143127296"/>
      </c:barChart>
      <c:catAx>
        <c:axId val="143121408"/>
        <c:scaling>
          <c:orientation val="minMax"/>
        </c:scaling>
        <c:delete val="0"/>
        <c:axPos val="b"/>
        <c:numFmt formatCode="General" sourceLinked="0"/>
        <c:majorTickMark val="none"/>
        <c:minorTickMark val="none"/>
        <c:tickLblPos val="nextTo"/>
        <c:crossAx val="143127296"/>
        <c:crosses val="autoZero"/>
        <c:auto val="1"/>
        <c:lblAlgn val="ctr"/>
        <c:lblOffset val="100"/>
        <c:noMultiLvlLbl val="0"/>
      </c:catAx>
      <c:valAx>
        <c:axId val="143127296"/>
        <c:scaling>
          <c:orientation val="minMax"/>
        </c:scaling>
        <c:delete val="0"/>
        <c:axPos val="l"/>
        <c:numFmt formatCode="General" sourceLinked="1"/>
        <c:majorTickMark val="none"/>
        <c:minorTickMark val="none"/>
        <c:tickLblPos val="nextTo"/>
        <c:crossAx val="143121408"/>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OCT!$B$32</c:f>
              <c:strCache>
                <c:ptCount val="1"/>
                <c:pt idx="0">
                  <c:v>Hombre</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121-4996-8A2C-E4E6C294BC42}"/>
            </c:ext>
          </c:extLst>
        </c:ser>
        <c:ser>
          <c:idx val="1"/>
          <c:order val="1"/>
          <c:tx>
            <c:strRef>
              <c:f>OCT!$C$32</c:f>
              <c:strCache>
                <c:ptCount val="1"/>
                <c:pt idx="0">
                  <c:v>Mujer</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OCT!$C$33:$C$37</c:f>
              <c:numCache>
                <c:formatCode>General</c:formatCode>
                <c:ptCount val="5"/>
                <c:pt idx="0">
                  <c:v>1</c:v>
                </c:pt>
                <c:pt idx="1">
                  <c:v>1</c:v>
                </c:pt>
                <c:pt idx="2">
                  <c:v>1</c:v>
                </c:pt>
                <c:pt idx="3">
                  <c:v>0</c:v>
                </c:pt>
                <c:pt idx="4">
                  <c:v>3</c:v>
                </c:pt>
              </c:numCache>
            </c:numRef>
          </c:val>
          <c:extLst>
            <c:ext xmlns:c16="http://schemas.microsoft.com/office/drawing/2014/chart" uri="{C3380CC4-5D6E-409C-BE32-E72D297353CC}">
              <c16:uniqueId val="{00000001-2121-4996-8A2C-E4E6C294BC42}"/>
            </c:ext>
          </c:extLst>
        </c:ser>
        <c:dLbls>
          <c:showLegendKey val="0"/>
          <c:showVal val="0"/>
          <c:showCatName val="0"/>
          <c:showSerName val="0"/>
          <c:showPercent val="0"/>
          <c:showBubbleSize val="0"/>
        </c:dLbls>
        <c:gapWidth val="150"/>
        <c:axId val="142956800"/>
        <c:axId val="142974976"/>
      </c:barChart>
      <c:catAx>
        <c:axId val="142956800"/>
        <c:scaling>
          <c:orientation val="minMax"/>
        </c:scaling>
        <c:delete val="0"/>
        <c:axPos val="b"/>
        <c:numFmt formatCode="General" sourceLinked="0"/>
        <c:majorTickMark val="out"/>
        <c:minorTickMark val="none"/>
        <c:tickLblPos val="nextTo"/>
        <c:crossAx val="142974976"/>
        <c:crosses val="autoZero"/>
        <c:auto val="1"/>
        <c:lblAlgn val="ctr"/>
        <c:lblOffset val="100"/>
        <c:noMultiLvlLbl val="0"/>
      </c:catAx>
      <c:valAx>
        <c:axId val="142974976"/>
        <c:scaling>
          <c:orientation val="minMax"/>
        </c:scaling>
        <c:delete val="0"/>
        <c:axPos val="l"/>
        <c:majorGridlines/>
        <c:numFmt formatCode="General" sourceLinked="1"/>
        <c:majorTickMark val="out"/>
        <c:minorTickMark val="none"/>
        <c:tickLblPos val="nextTo"/>
        <c:crossAx val="14295680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OCT!$B$58</c:f>
              <c:strCache>
                <c:ptCount val="1"/>
                <c:pt idx="0">
                  <c:v>Hombre</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279-4D34-A162-D1A582A1AEA0}"/>
            </c:ext>
          </c:extLst>
        </c:ser>
        <c:ser>
          <c:idx val="1"/>
          <c:order val="1"/>
          <c:tx>
            <c:strRef>
              <c:f>OCT!$C$58</c:f>
              <c:strCache>
                <c:ptCount val="1"/>
                <c:pt idx="0">
                  <c:v>Mujer</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OCT!$C$59:$C$64</c:f>
              <c:numCache>
                <c:formatCode>General</c:formatCode>
                <c:ptCount val="6"/>
                <c:pt idx="0">
                  <c:v>0</c:v>
                </c:pt>
                <c:pt idx="1">
                  <c:v>0</c:v>
                </c:pt>
                <c:pt idx="2">
                  <c:v>1</c:v>
                </c:pt>
                <c:pt idx="3">
                  <c:v>0</c:v>
                </c:pt>
                <c:pt idx="4">
                  <c:v>0</c:v>
                </c:pt>
                <c:pt idx="5">
                  <c:v>0</c:v>
                </c:pt>
              </c:numCache>
            </c:numRef>
          </c:val>
          <c:extLst>
            <c:ext xmlns:c16="http://schemas.microsoft.com/office/drawing/2014/chart" uri="{C3380CC4-5D6E-409C-BE32-E72D297353CC}">
              <c16:uniqueId val="{00000001-B279-4D34-A162-D1A582A1AEA0}"/>
            </c:ext>
          </c:extLst>
        </c:ser>
        <c:dLbls>
          <c:showLegendKey val="0"/>
          <c:showVal val="0"/>
          <c:showCatName val="0"/>
          <c:showSerName val="0"/>
          <c:showPercent val="0"/>
          <c:showBubbleSize val="0"/>
        </c:dLbls>
        <c:gapWidth val="150"/>
        <c:axId val="143211136"/>
        <c:axId val="143229312"/>
      </c:barChart>
      <c:catAx>
        <c:axId val="143211136"/>
        <c:scaling>
          <c:orientation val="minMax"/>
        </c:scaling>
        <c:delete val="0"/>
        <c:axPos val="b"/>
        <c:numFmt formatCode="General" sourceLinked="0"/>
        <c:majorTickMark val="out"/>
        <c:minorTickMark val="none"/>
        <c:tickLblPos val="nextTo"/>
        <c:txPr>
          <a:bodyPr/>
          <a:lstStyle/>
          <a:p>
            <a:pPr>
              <a:defRPr sz="800"/>
            </a:pPr>
            <a:endParaRPr lang="es-MX"/>
          </a:p>
        </c:txPr>
        <c:crossAx val="143229312"/>
        <c:crosses val="autoZero"/>
        <c:auto val="1"/>
        <c:lblAlgn val="ctr"/>
        <c:lblOffset val="100"/>
        <c:noMultiLvlLbl val="0"/>
      </c:catAx>
      <c:valAx>
        <c:axId val="143229312"/>
        <c:scaling>
          <c:orientation val="minMax"/>
        </c:scaling>
        <c:delete val="0"/>
        <c:axPos val="l"/>
        <c:majorGridlines/>
        <c:numFmt formatCode="General" sourceLinked="1"/>
        <c:majorTickMark val="out"/>
        <c:minorTickMark val="none"/>
        <c:tickLblPos val="nextTo"/>
        <c:crossAx val="14321113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OCT!$B$91</c:f>
              <c:strCache>
                <c:ptCount val="1"/>
                <c:pt idx="0">
                  <c:v>Hombre</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9D0A-48F0-A910-B6EA05AE5DD5}"/>
            </c:ext>
          </c:extLst>
        </c:ser>
        <c:ser>
          <c:idx val="1"/>
          <c:order val="1"/>
          <c:tx>
            <c:strRef>
              <c:f>OCT!$C$91</c:f>
              <c:strCache>
                <c:ptCount val="1"/>
                <c:pt idx="0">
                  <c:v>Mujer</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OCT!$C$92:$C$98</c:f>
              <c:numCache>
                <c:formatCode>General</c:formatCode>
                <c:ptCount val="7"/>
                <c:pt idx="0">
                  <c:v>0</c:v>
                </c:pt>
                <c:pt idx="1">
                  <c:v>0</c:v>
                </c:pt>
                <c:pt idx="2">
                  <c:v>1</c:v>
                </c:pt>
                <c:pt idx="3">
                  <c:v>0</c:v>
                </c:pt>
                <c:pt idx="4">
                  <c:v>0</c:v>
                </c:pt>
                <c:pt idx="5">
                  <c:v>0</c:v>
                </c:pt>
                <c:pt idx="6">
                  <c:v>1</c:v>
                </c:pt>
              </c:numCache>
            </c:numRef>
          </c:val>
          <c:extLst>
            <c:ext xmlns:c16="http://schemas.microsoft.com/office/drawing/2014/chart" uri="{C3380CC4-5D6E-409C-BE32-E72D297353CC}">
              <c16:uniqueId val="{00000001-9D0A-48F0-A910-B6EA05AE5DD5}"/>
            </c:ext>
          </c:extLst>
        </c:ser>
        <c:dLbls>
          <c:showLegendKey val="0"/>
          <c:showVal val="0"/>
          <c:showCatName val="0"/>
          <c:showSerName val="0"/>
          <c:showPercent val="0"/>
          <c:showBubbleSize val="0"/>
        </c:dLbls>
        <c:gapWidth val="150"/>
        <c:axId val="143250176"/>
        <c:axId val="143251712"/>
      </c:barChart>
      <c:catAx>
        <c:axId val="143250176"/>
        <c:scaling>
          <c:orientation val="minMax"/>
        </c:scaling>
        <c:delete val="0"/>
        <c:axPos val="b"/>
        <c:numFmt formatCode="General" sourceLinked="0"/>
        <c:majorTickMark val="out"/>
        <c:minorTickMark val="none"/>
        <c:tickLblPos val="nextTo"/>
        <c:crossAx val="143251712"/>
        <c:crosses val="autoZero"/>
        <c:auto val="1"/>
        <c:lblAlgn val="ctr"/>
        <c:lblOffset val="100"/>
        <c:noMultiLvlLbl val="0"/>
      </c:catAx>
      <c:valAx>
        <c:axId val="143251712"/>
        <c:scaling>
          <c:orientation val="minMax"/>
        </c:scaling>
        <c:delete val="0"/>
        <c:axPos val="l"/>
        <c:majorGridlines/>
        <c:numFmt formatCode="General" sourceLinked="1"/>
        <c:majorTickMark val="out"/>
        <c:minorTickMark val="none"/>
        <c:tickLblPos val="nextTo"/>
        <c:crossAx val="14325017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OCT!$B$122</c:f>
              <c:strCache>
                <c:ptCount val="1"/>
                <c:pt idx="0">
                  <c:v>Hombre</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5070-47FA-9342-B4D8E6A92200}"/>
            </c:ext>
          </c:extLst>
        </c:ser>
        <c:ser>
          <c:idx val="1"/>
          <c:order val="1"/>
          <c:tx>
            <c:strRef>
              <c:f>OCT!$C$122</c:f>
              <c:strCache>
                <c:ptCount val="1"/>
                <c:pt idx="0">
                  <c:v>Mujer</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OCT!$C$123:$C$131</c:f>
              <c:numCache>
                <c:formatCode>General</c:formatCode>
                <c:ptCount val="9"/>
                <c:pt idx="0">
                  <c:v>0</c:v>
                </c:pt>
                <c:pt idx="1">
                  <c:v>0</c:v>
                </c:pt>
                <c:pt idx="2">
                  <c:v>0</c:v>
                </c:pt>
                <c:pt idx="3">
                  <c:v>0</c:v>
                </c:pt>
                <c:pt idx="4">
                  <c:v>1</c:v>
                </c:pt>
                <c:pt idx="5">
                  <c:v>0</c:v>
                </c:pt>
                <c:pt idx="6">
                  <c:v>0</c:v>
                </c:pt>
                <c:pt idx="7">
                  <c:v>0</c:v>
                </c:pt>
                <c:pt idx="8">
                  <c:v>1</c:v>
                </c:pt>
              </c:numCache>
            </c:numRef>
          </c:val>
          <c:extLst>
            <c:ext xmlns:c16="http://schemas.microsoft.com/office/drawing/2014/chart" uri="{C3380CC4-5D6E-409C-BE32-E72D297353CC}">
              <c16:uniqueId val="{00000001-5070-47FA-9342-B4D8E6A92200}"/>
            </c:ext>
          </c:extLst>
        </c:ser>
        <c:dLbls>
          <c:showLegendKey val="0"/>
          <c:showVal val="0"/>
          <c:showCatName val="0"/>
          <c:showSerName val="0"/>
          <c:showPercent val="0"/>
          <c:showBubbleSize val="0"/>
        </c:dLbls>
        <c:gapWidth val="150"/>
        <c:axId val="143171584"/>
        <c:axId val="143173120"/>
      </c:barChart>
      <c:catAx>
        <c:axId val="143171584"/>
        <c:scaling>
          <c:orientation val="minMax"/>
        </c:scaling>
        <c:delete val="0"/>
        <c:axPos val="b"/>
        <c:numFmt formatCode="General" sourceLinked="0"/>
        <c:majorTickMark val="out"/>
        <c:minorTickMark val="none"/>
        <c:tickLblPos val="nextTo"/>
        <c:crossAx val="143173120"/>
        <c:crosses val="autoZero"/>
        <c:auto val="1"/>
        <c:lblAlgn val="ctr"/>
        <c:lblOffset val="100"/>
        <c:noMultiLvlLbl val="0"/>
      </c:catAx>
      <c:valAx>
        <c:axId val="143173120"/>
        <c:scaling>
          <c:orientation val="minMax"/>
        </c:scaling>
        <c:delete val="0"/>
        <c:axPos val="l"/>
        <c:majorGridlines/>
        <c:numFmt formatCode="General" sourceLinked="1"/>
        <c:majorTickMark val="out"/>
        <c:minorTickMark val="none"/>
        <c:tickLblPos val="nextTo"/>
        <c:crossAx val="143171584"/>
        <c:crosses val="autoZero"/>
        <c:crossBetween val="between"/>
      </c:valAx>
    </c:plotArea>
    <c:legend>
      <c:legendPos val="r"/>
      <c:layout>
        <c:manualLayout>
          <c:xMode val="edge"/>
          <c:yMode val="edge"/>
          <c:x val="0.85403230847682488"/>
          <c:y val="0.38018436158406377"/>
          <c:w val="0.12350283768708839"/>
          <c:h val="0.19998798259043127"/>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MAY!$B$58</c:f>
              <c:strCache>
                <c:ptCount val="1"/>
                <c:pt idx="0">
                  <c:v>Hombre</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ADC9-4665-A590-4DD311B23D3D}"/>
            </c:ext>
          </c:extLst>
        </c:ser>
        <c:ser>
          <c:idx val="1"/>
          <c:order val="1"/>
          <c:tx>
            <c:strRef>
              <c:f>MAY!$C$58</c:f>
              <c:strCache>
                <c:ptCount val="1"/>
                <c:pt idx="0">
                  <c:v>Mujer</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MAY!$C$59:$C$64</c:f>
              <c:numCache>
                <c:formatCode>General</c:formatCode>
                <c:ptCount val="6"/>
                <c:pt idx="0">
                  <c:v>0</c:v>
                </c:pt>
                <c:pt idx="1">
                  <c:v>1</c:v>
                </c:pt>
                <c:pt idx="2">
                  <c:v>0</c:v>
                </c:pt>
                <c:pt idx="3">
                  <c:v>2</c:v>
                </c:pt>
                <c:pt idx="4">
                  <c:v>0</c:v>
                </c:pt>
                <c:pt idx="5">
                  <c:v>0</c:v>
                </c:pt>
              </c:numCache>
            </c:numRef>
          </c:val>
          <c:extLst>
            <c:ext xmlns:c16="http://schemas.microsoft.com/office/drawing/2014/chart" uri="{C3380CC4-5D6E-409C-BE32-E72D297353CC}">
              <c16:uniqueId val="{00000001-ADC9-4665-A590-4DD311B23D3D}"/>
            </c:ext>
          </c:extLst>
        </c:ser>
        <c:dLbls>
          <c:showLegendKey val="0"/>
          <c:showVal val="0"/>
          <c:showCatName val="0"/>
          <c:showSerName val="0"/>
          <c:showPercent val="0"/>
          <c:showBubbleSize val="0"/>
        </c:dLbls>
        <c:gapWidth val="150"/>
        <c:axId val="86432000"/>
        <c:axId val="86253568"/>
      </c:barChart>
      <c:catAx>
        <c:axId val="86432000"/>
        <c:scaling>
          <c:orientation val="minMax"/>
        </c:scaling>
        <c:delete val="0"/>
        <c:axPos val="b"/>
        <c:numFmt formatCode="General" sourceLinked="0"/>
        <c:majorTickMark val="out"/>
        <c:minorTickMark val="none"/>
        <c:tickLblPos val="nextTo"/>
        <c:txPr>
          <a:bodyPr/>
          <a:lstStyle/>
          <a:p>
            <a:pPr>
              <a:defRPr sz="800"/>
            </a:pPr>
            <a:endParaRPr lang="es-MX"/>
          </a:p>
        </c:txPr>
        <c:crossAx val="86253568"/>
        <c:crosses val="autoZero"/>
        <c:auto val="1"/>
        <c:lblAlgn val="ctr"/>
        <c:lblOffset val="100"/>
        <c:noMultiLvlLbl val="0"/>
      </c:catAx>
      <c:valAx>
        <c:axId val="86253568"/>
        <c:scaling>
          <c:orientation val="minMax"/>
        </c:scaling>
        <c:delete val="0"/>
        <c:axPos val="l"/>
        <c:majorGridlines/>
        <c:numFmt formatCode="General" sourceLinked="1"/>
        <c:majorTickMark val="out"/>
        <c:minorTickMark val="none"/>
        <c:tickLblPos val="nextTo"/>
        <c:crossAx val="8643200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OCT!$B$155</c:f>
              <c:strCache>
                <c:ptCount val="1"/>
                <c:pt idx="0">
                  <c:v>Hombre</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EA92-4B39-A9C5-4B244534EA6F}"/>
            </c:ext>
          </c:extLst>
        </c:ser>
        <c:ser>
          <c:idx val="1"/>
          <c:order val="1"/>
          <c:tx>
            <c:strRef>
              <c:f>OCT!$C$155</c:f>
              <c:strCache>
                <c:ptCount val="1"/>
                <c:pt idx="0">
                  <c:v>Mujer</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OCT!$C$156:$C$164</c:f>
              <c:numCache>
                <c:formatCode>General</c:formatCode>
                <c:ptCount val="9"/>
                <c:pt idx="0">
                  <c:v>1</c:v>
                </c:pt>
                <c:pt idx="1">
                  <c:v>0</c:v>
                </c:pt>
                <c:pt idx="2">
                  <c:v>0</c:v>
                </c:pt>
                <c:pt idx="3">
                  <c:v>1</c:v>
                </c:pt>
                <c:pt idx="4">
                  <c:v>0</c:v>
                </c:pt>
                <c:pt idx="5">
                  <c:v>0</c:v>
                </c:pt>
                <c:pt idx="6">
                  <c:v>0</c:v>
                </c:pt>
                <c:pt idx="7">
                  <c:v>0</c:v>
                </c:pt>
                <c:pt idx="8">
                  <c:v>2</c:v>
                </c:pt>
              </c:numCache>
            </c:numRef>
          </c:val>
          <c:extLst>
            <c:ext xmlns:c16="http://schemas.microsoft.com/office/drawing/2014/chart" uri="{C3380CC4-5D6E-409C-BE32-E72D297353CC}">
              <c16:uniqueId val="{00000001-EA92-4B39-A9C5-4B244534EA6F}"/>
            </c:ext>
          </c:extLst>
        </c:ser>
        <c:dLbls>
          <c:showLegendKey val="0"/>
          <c:showVal val="0"/>
          <c:showCatName val="0"/>
          <c:showSerName val="0"/>
          <c:showPercent val="0"/>
          <c:showBubbleSize val="0"/>
        </c:dLbls>
        <c:gapWidth val="150"/>
        <c:axId val="143195136"/>
        <c:axId val="143270656"/>
      </c:barChart>
      <c:catAx>
        <c:axId val="143195136"/>
        <c:scaling>
          <c:orientation val="minMax"/>
        </c:scaling>
        <c:delete val="0"/>
        <c:axPos val="b"/>
        <c:numFmt formatCode="General" sourceLinked="0"/>
        <c:majorTickMark val="out"/>
        <c:minorTickMark val="none"/>
        <c:tickLblPos val="nextTo"/>
        <c:crossAx val="143270656"/>
        <c:crosses val="autoZero"/>
        <c:auto val="1"/>
        <c:lblAlgn val="ctr"/>
        <c:lblOffset val="100"/>
        <c:noMultiLvlLbl val="0"/>
      </c:catAx>
      <c:valAx>
        <c:axId val="143270656"/>
        <c:scaling>
          <c:orientation val="minMax"/>
        </c:scaling>
        <c:delete val="0"/>
        <c:axPos val="l"/>
        <c:majorGridlines/>
        <c:numFmt formatCode="General" sourceLinked="1"/>
        <c:majorTickMark val="out"/>
        <c:minorTickMark val="none"/>
        <c:tickLblPos val="nextTo"/>
        <c:crossAx val="14319513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OCT!$B$201</c:f>
              <c:strCache>
                <c:ptCount val="1"/>
                <c:pt idx="0">
                  <c:v>Hombre</c:v>
                </c:pt>
              </c:strCache>
            </c:strRef>
          </c:tx>
          <c:invertIfNegative val="0"/>
          <c:cat>
            <c:strRef>
              <c:f>OCT!$A$202:$A$205</c:f>
              <c:strCache>
                <c:ptCount val="4"/>
                <c:pt idx="0">
                  <c:v>Jalisco</c:v>
                </c:pt>
                <c:pt idx="1">
                  <c:v>Otros</c:v>
                </c:pt>
                <c:pt idx="2">
                  <c:v>No Especificado</c:v>
                </c:pt>
                <c:pt idx="3">
                  <c:v>Total</c:v>
                </c:pt>
              </c:strCache>
            </c:strRef>
          </c:cat>
          <c:val>
            <c:numRef>
              <c:f>OCT!$B$202:$B$205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8BA7-44E6-8D2C-1E7C23553214}"/>
            </c:ext>
          </c:extLst>
        </c:ser>
        <c:ser>
          <c:idx val="1"/>
          <c:order val="1"/>
          <c:tx>
            <c:strRef>
              <c:f>OCT!$C$201</c:f>
              <c:strCache>
                <c:ptCount val="1"/>
                <c:pt idx="0">
                  <c:v>Mujer</c:v>
                </c:pt>
              </c:strCache>
            </c:strRef>
          </c:tx>
          <c:invertIfNegative val="0"/>
          <c:cat>
            <c:strRef>
              <c:f>OCT!$A$202:$A$205</c:f>
              <c:strCache>
                <c:ptCount val="4"/>
                <c:pt idx="0">
                  <c:v>Jalisco</c:v>
                </c:pt>
                <c:pt idx="1">
                  <c:v>Otros</c:v>
                </c:pt>
                <c:pt idx="2">
                  <c:v>No Especificado</c:v>
                </c:pt>
                <c:pt idx="3">
                  <c:v>Total</c:v>
                </c:pt>
              </c:strCache>
            </c:strRef>
          </c:cat>
          <c:val>
            <c:numRef>
              <c:f>OCT!$C$202:$C$205</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1-8BA7-44E6-8D2C-1E7C23553214}"/>
            </c:ext>
          </c:extLst>
        </c:ser>
        <c:dLbls>
          <c:showLegendKey val="0"/>
          <c:showVal val="0"/>
          <c:showCatName val="0"/>
          <c:showSerName val="0"/>
          <c:showPercent val="0"/>
          <c:showBubbleSize val="0"/>
        </c:dLbls>
        <c:gapWidth val="150"/>
        <c:axId val="143317248"/>
        <c:axId val="143331328"/>
      </c:barChart>
      <c:catAx>
        <c:axId val="143317248"/>
        <c:scaling>
          <c:orientation val="minMax"/>
        </c:scaling>
        <c:delete val="0"/>
        <c:axPos val="b"/>
        <c:numFmt formatCode="General" sourceLinked="0"/>
        <c:majorTickMark val="out"/>
        <c:minorTickMark val="none"/>
        <c:tickLblPos val="nextTo"/>
        <c:crossAx val="143331328"/>
        <c:crosses val="autoZero"/>
        <c:auto val="1"/>
        <c:lblAlgn val="ctr"/>
        <c:lblOffset val="100"/>
        <c:noMultiLvlLbl val="0"/>
      </c:catAx>
      <c:valAx>
        <c:axId val="143331328"/>
        <c:scaling>
          <c:orientation val="minMax"/>
        </c:scaling>
        <c:delete val="0"/>
        <c:axPos val="l"/>
        <c:majorGridlines/>
        <c:numFmt formatCode="General" sourceLinked="1"/>
        <c:majorTickMark val="out"/>
        <c:minorTickMark val="none"/>
        <c:tickLblPos val="nextTo"/>
        <c:crossAx val="14331724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OCT!$B$229</c:f>
              <c:strCache>
                <c:ptCount val="1"/>
                <c:pt idx="0">
                  <c:v>Hombre</c:v>
                </c:pt>
              </c:strCache>
            </c:strRef>
          </c:tx>
          <c:invertIfNegative val="0"/>
          <c:cat>
            <c:strRef>
              <c:f>OCT!$A$230:$A$232</c:f>
              <c:strCache>
                <c:ptCount val="3"/>
                <c:pt idx="0">
                  <c:v>Sin Violencia</c:v>
                </c:pt>
                <c:pt idx="1">
                  <c:v>Con Violencia</c:v>
                </c:pt>
                <c:pt idx="2">
                  <c:v>Total</c:v>
                </c:pt>
              </c:strCache>
            </c:strRef>
          </c:cat>
          <c:val>
            <c:numRef>
              <c:f>OCT!$B$230:$B$232</c:f>
              <c:numCache>
                <c:formatCode>General</c:formatCode>
                <c:ptCount val="3"/>
                <c:pt idx="0">
                  <c:v>0</c:v>
                </c:pt>
                <c:pt idx="1">
                  <c:v>0</c:v>
                </c:pt>
                <c:pt idx="2">
                  <c:v>0</c:v>
                </c:pt>
              </c:numCache>
            </c:numRef>
          </c:val>
          <c:extLst>
            <c:ext xmlns:c16="http://schemas.microsoft.com/office/drawing/2014/chart" uri="{C3380CC4-5D6E-409C-BE32-E72D297353CC}">
              <c16:uniqueId val="{00000000-7A2F-4BFE-A5F9-1EAAFE315867}"/>
            </c:ext>
          </c:extLst>
        </c:ser>
        <c:ser>
          <c:idx val="1"/>
          <c:order val="1"/>
          <c:tx>
            <c:strRef>
              <c:f>OCT!$C$229</c:f>
              <c:strCache>
                <c:ptCount val="1"/>
                <c:pt idx="0">
                  <c:v>Mujer</c:v>
                </c:pt>
              </c:strCache>
            </c:strRef>
          </c:tx>
          <c:invertIfNegative val="0"/>
          <c:cat>
            <c:strRef>
              <c:f>OCT!$A$230:$A$232</c:f>
              <c:strCache>
                <c:ptCount val="3"/>
                <c:pt idx="0">
                  <c:v>Sin Violencia</c:v>
                </c:pt>
                <c:pt idx="1">
                  <c:v>Con Violencia</c:v>
                </c:pt>
                <c:pt idx="2">
                  <c:v>Total</c:v>
                </c:pt>
              </c:strCache>
            </c:strRef>
          </c:cat>
          <c:val>
            <c:numRef>
              <c:f>OCT!$C$230:$C$232</c:f>
              <c:numCache>
                <c:formatCode>General</c:formatCode>
                <c:ptCount val="3"/>
                <c:pt idx="0">
                  <c:v>0</c:v>
                </c:pt>
                <c:pt idx="1">
                  <c:v>1</c:v>
                </c:pt>
                <c:pt idx="2">
                  <c:v>1</c:v>
                </c:pt>
              </c:numCache>
            </c:numRef>
          </c:val>
          <c:extLst>
            <c:ext xmlns:c16="http://schemas.microsoft.com/office/drawing/2014/chart" uri="{C3380CC4-5D6E-409C-BE32-E72D297353CC}">
              <c16:uniqueId val="{00000001-7A2F-4BFE-A5F9-1EAAFE315867}"/>
            </c:ext>
          </c:extLst>
        </c:ser>
        <c:dLbls>
          <c:showLegendKey val="0"/>
          <c:showVal val="0"/>
          <c:showCatName val="0"/>
          <c:showSerName val="0"/>
          <c:showPercent val="0"/>
          <c:showBubbleSize val="0"/>
        </c:dLbls>
        <c:gapWidth val="150"/>
        <c:axId val="143349248"/>
        <c:axId val="143350784"/>
      </c:barChart>
      <c:catAx>
        <c:axId val="143349248"/>
        <c:scaling>
          <c:orientation val="minMax"/>
        </c:scaling>
        <c:delete val="0"/>
        <c:axPos val="b"/>
        <c:numFmt formatCode="General" sourceLinked="0"/>
        <c:majorTickMark val="out"/>
        <c:minorTickMark val="none"/>
        <c:tickLblPos val="nextTo"/>
        <c:crossAx val="143350784"/>
        <c:crosses val="autoZero"/>
        <c:auto val="1"/>
        <c:lblAlgn val="ctr"/>
        <c:lblOffset val="100"/>
        <c:noMultiLvlLbl val="0"/>
      </c:catAx>
      <c:valAx>
        <c:axId val="143350784"/>
        <c:scaling>
          <c:orientation val="minMax"/>
        </c:scaling>
        <c:delete val="0"/>
        <c:axPos val="l"/>
        <c:majorGridlines/>
        <c:numFmt formatCode="General" sourceLinked="1"/>
        <c:majorTickMark val="out"/>
        <c:minorTickMark val="none"/>
        <c:tickLblPos val="nextTo"/>
        <c:crossAx val="14334924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OCT!$B$252</c:f>
              <c:strCache>
                <c:ptCount val="1"/>
                <c:pt idx="0">
                  <c:v>Hombre</c:v>
                </c:pt>
              </c:strCache>
            </c:strRef>
          </c:tx>
          <c:invertIfNegative val="0"/>
          <c:cat>
            <c:strRef>
              <c:f>OCT!$A$253:$A$257</c:f>
              <c:strCache>
                <c:ptCount val="5"/>
                <c:pt idx="0">
                  <c:v>Física</c:v>
                </c:pt>
                <c:pt idx="1">
                  <c:v>Psicológica</c:v>
                </c:pt>
                <c:pt idx="2">
                  <c:v>Económica</c:v>
                </c:pt>
                <c:pt idx="3">
                  <c:v>Sexual</c:v>
                </c:pt>
                <c:pt idx="4">
                  <c:v>Patrimonial</c:v>
                </c:pt>
              </c:strCache>
            </c:strRef>
          </c:cat>
          <c:val>
            <c:numRef>
              <c:f>OCT!$B$253:$B$257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FAE9-43B6-973D-63FFE5CB464A}"/>
            </c:ext>
          </c:extLst>
        </c:ser>
        <c:ser>
          <c:idx val="1"/>
          <c:order val="1"/>
          <c:tx>
            <c:strRef>
              <c:f>OCT!$C$252</c:f>
              <c:strCache>
                <c:ptCount val="1"/>
                <c:pt idx="0">
                  <c:v>Mujer</c:v>
                </c:pt>
              </c:strCache>
            </c:strRef>
          </c:tx>
          <c:invertIfNegative val="0"/>
          <c:cat>
            <c:strRef>
              <c:f>OCT!$A$253:$A$257</c:f>
              <c:strCache>
                <c:ptCount val="5"/>
                <c:pt idx="0">
                  <c:v>Física</c:v>
                </c:pt>
                <c:pt idx="1">
                  <c:v>Psicológica</c:v>
                </c:pt>
                <c:pt idx="2">
                  <c:v>Económica</c:v>
                </c:pt>
                <c:pt idx="3">
                  <c:v>Sexual</c:v>
                </c:pt>
                <c:pt idx="4">
                  <c:v>Patrimonial</c:v>
                </c:pt>
              </c:strCache>
            </c:strRef>
          </c:cat>
          <c:val>
            <c:numRef>
              <c:f>OCT!$C$253:$C$257</c:f>
              <c:numCache>
                <c:formatCode>General</c:formatCode>
                <c:ptCount val="5"/>
                <c:pt idx="0">
                  <c:v>0</c:v>
                </c:pt>
                <c:pt idx="1">
                  <c:v>1</c:v>
                </c:pt>
                <c:pt idx="2">
                  <c:v>1</c:v>
                </c:pt>
                <c:pt idx="3">
                  <c:v>0</c:v>
                </c:pt>
                <c:pt idx="4">
                  <c:v>1</c:v>
                </c:pt>
              </c:numCache>
            </c:numRef>
          </c:val>
          <c:extLst>
            <c:ext xmlns:c16="http://schemas.microsoft.com/office/drawing/2014/chart" uri="{C3380CC4-5D6E-409C-BE32-E72D297353CC}">
              <c16:uniqueId val="{00000001-FAE9-43B6-973D-63FFE5CB464A}"/>
            </c:ext>
          </c:extLst>
        </c:ser>
        <c:dLbls>
          <c:showLegendKey val="0"/>
          <c:showVal val="0"/>
          <c:showCatName val="0"/>
          <c:showSerName val="0"/>
          <c:showPercent val="0"/>
          <c:showBubbleSize val="0"/>
        </c:dLbls>
        <c:gapWidth val="150"/>
        <c:axId val="143409920"/>
        <c:axId val="143411456"/>
      </c:barChart>
      <c:catAx>
        <c:axId val="143409920"/>
        <c:scaling>
          <c:orientation val="minMax"/>
        </c:scaling>
        <c:delete val="0"/>
        <c:axPos val="b"/>
        <c:numFmt formatCode="General" sourceLinked="0"/>
        <c:majorTickMark val="out"/>
        <c:minorTickMark val="none"/>
        <c:tickLblPos val="nextTo"/>
        <c:crossAx val="143411456"/>
        <c:crosses val="autoZero"/>
        <c:auto val="1"/>
        <c:lblAlgn val="ctr"/>
        <c:lblOffset val="100"/>
        <c:noMultiLvlLbl val="0"/>
      </c:catAx>
      <c:valAx>
        <c:axId val="143411456"/>
        <c:scaling>
          <c:orientation val="minMax"/>
        </c:scaling>
        <c:delete val="0"/>
        <c:axPos val="l"/>
        <c:majorGridlines/>
        <c:numFmt formatCode="General" sourceLinked="1"/>
        <c:majorTickMark val="out"/>
        <c:minorTickMark val="none"/>
        <c:tickLblPos val="nextTo"/>
        <c:crossAx val="14340992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OCT!$B$283</c:f>
              <c:strCache>
                <c:ptCount val="1"/>
                <c:pt idx="0">
                  <c:v>Hombre</c:v>
                </c:pt>
              </c:strCache>
            </c:strRef>
          </c:tx>
          <c:invertIfNegative val="0"/>
          <c:cat>
            <c:strRef>
              <c:f>OCT!$A$284:$A$291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OCT!$B$284:$B$291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275C-49E4-981C-43A248C72E29}"/>
            </c:ext>
          </c:extLst>
        </c:ser>
        <c:ser>
          <c:idx val="1"/>
          <c:order val="1"/>
          <c:tx>
            <c:strRef>
              <c:f>OCT!$C$283</c:f>
              <c:strCache>
                <c:ptCount val="1"/>
                <c:pt idx="0">
                  <c:v>Mujer</c:v>
                </c:pt>
              </c:strCache>
            </c:strRef>
          </c:tx>
          <c:invertIfNegative val="0"/>
          <c:cat>
            <c:strRef>
              <c:f>OCT!$A$284:$A$291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OCT!$C$284:$C$291</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1-275C-49E4-981C-43A248C72E29}"/>
            </c:ext>
          </c:extLst>
        </c:ser>
        <c:dLbls>
          <c:showLegendKey val="0"/>
          <c:showVal val="0"/>
          <c:showCatName val="0"/>
          <c:showSerName val="0"/>
          <c:showPercent val="0"/>
          <c:showBubbleSize val="0"/>
        </c:dLbls>
        <c:gapWidth val="150"/>
        <c:axId val="143437824"/>
        <c:axId val="143439360"/>
      </c:barChart>
      <c:catAx>
        <c:axId val="143437824"/>
        <c:scaling>
          <c:orientation val="minMax"/>
        </c:scaling>
        <c:delete val="0"/>
        <c:axPos val="b"/>
        <c:numFmt formatCode="General" sourceLinked="0"/>
        <c:majorTickMark val="out"/>
        <c:minorTickMark val="none"/>
        <c:tickLblPos val="nextTo"/>
        <c:crossAx val="143439360"/>
        <c:crosses val="autoZero"/>
        <c:auto val="1"/>
        <c:lblAlgn val="ctr"/>
        <c:lblOffset val="100"/>
        <c:noMultiLvlLbl val="0"/>
      </c:catAx>
      <c:valAx>
        <c:axId val="143439360"/>
        <c:scaling>
          <c:orientation val="minMax"/>
        </c:scaling>
        <c:delete val="0"/>
        <c:axPos val="l"/>
        <c:majorGridlines/>
        <c:numFmt formatCode="General" sourceLinked="1"/>
        <c:majorTickMark val="out"/>
        <c:minorTickMark val="none"/>
        <c:tickLblPos val="nextTo"/>
        <c:crossAx val="1434378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0C9-4222-A9D8-B4A1A3A9F61D}"/>
            </c:ext>
          </c:extLst>
        </c:ser>
        <c:dLbls>
          <c:showLegendKey val="0"/>
          <c:showVal val="1"/>
          <c:showCatName val="0"/>
          <c:showSerName val="0"/>
          <c:showPercent val="0"/>
          <c:showBubbleSize val="0"/>
        </c:dLbls>
        <c:gapWidth val="150"/>
        <c:overlap val="100"/>
        <c:axId val="143638912"/>
        <c:axId val="143640448"/>
      </c:barChart>
      <c:catAx>
        <c:axId val="1436389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3640448"/>
        <c:crosses val="autoZero"/>
        <c:auto val="1"/>
        <c:lblAlgn val="ctr"/>
        <c:lblOffset val="100"/>
        <c:tickLblSkip val="1"/>
        <c:tickMarkSkip val="1"/>
        <c:noMultiLvlLbl val="0"/>
      </c:catAx>
      <c:valAx>
        <c:axId val="1436404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36389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BB5-4D48-BCA9-0EBCCFAC6223}"/>
            </c:ext>
          </c:extLst>
        </c:ser>
        <c:dLbls>
          <c:showLegendKey val="0"/>
          <c:showVal val="1"/>
          <c:showCatName val="0"/>
          <c:showSerName val="0"/>
          <c:showPercent val="0"/>
          <c:showBubbleSize val="0"/>
        </c:dLbls>
        <c:gapWidth val="150"/>
        <c:overlap val="100"/>
        <c:axId val="143538048"/>
        <c:axId val="143539584"/>
      </c:barChart>
      <c:catAx>
        <c:axId val="1435380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3539584"/>
        <c:crosses val="autoZero"/>
        <c:auto val="1"/>
        <c:lblAlgn val="ctr"/>
        <c:lblOffset val="100"/>
        <c:tickLblSkip val="1"/>
        <c:tickMarkSkip val="1"/>
        <c:noMultiLvlLbl val="0"/>
      </c:catAx>
      <c:valAx>
        <c:axId val="143539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35380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NOV!$B$8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NOV!$A$9:$A$12</c:f>
              <c:strCache>
                <c:ptCount val="4"/>
                <c:pt idx="0">
                  <c:v>Orientación Psicológica  </c:v>
                </c:pt>
                <c:pt idx="1">
                  <c:v>Asesoria Jurídica </c:v>
                </c:pt>
                <c:pt idx="2">
                  <c:v>Trabajo Social</c:v>
                </c:pt>
                <c:pt idx="3">
                  <c:v>Total</c:v>
                </c:pt>
              </c:strCache>
            </c:strRef>
          </c:cat>
          <c:val>
            <c:numRef>
              <c:f>NOV!$B$9:$B$12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EAB1-4396-A47B-4E442003DB50}"/>
            </c:ext>
          </c:extLst>
        </c:ser>
        <c:ser>
          <c:idx val="1"/>
          <c:order val="1"/>
          <c:tx>
            <c:strRef>
              <c:f>NOV!$C$8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NOV!$A$9:$A$12</c:f>
              <c:strCache>
                <c:ptCount val="4"/>
                <c:pt idx="0">
                  <c:v>Orientación Psicológica  </c:v>
                </c:pt>
                <c:pt idx="1">
                  <c:v>Asesoria Jurídica </c:v>
                </c:pt>
                <c:pt idx="2">
                  <c:v>Trabajo Social</c:v>
                </c:pt>
                <c:pt idx="3">
                  <c:v>Total</c:v>
                </c:pt>
              </c:strCache>
            </c:strRef>
          </c:cat>
          <c:val>
            <c:numRef>
              <c:f>NOV!$C$9:$C$12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EAB1-4396-A47B-4E442003DB50}"/>
            </c:ext>
          </c:extLst>
        </c:ser>
        <c:dLbls>
          <c:showLegendKey val="0"/>
          <c:showVal val="1"/>
          <c:showCatName val="0"/>
          <c:showSerName val="0"/>
          <c:showPercent val="0"/>
          <c:showBubbleSize val="0"/>
        </c:dLbls>
        <c:gapWidth val="75"/>
        <c:axId val="143663872"/>
        <c:axId val="143665408"/>
      </c:barChart>
      <c:catAx>
        <c:axId val="143663872"/>
        <c:scaling>
          <c:orientation val="minMax"/>
        </c:scaling>
        <c:delete val="0"/>
        <c:axPos val="b"/>
        <c:numFmt formatCode="General" sourceLinked="0"/>
        <c:majorTickMark val="none"/>
        <c:minorTickMark val="none"/>
        <c:tickLblPos val="nextTo"/>
        <c:crossAx val="143665408"/>
        <c:crosses val="autoZero"/>
        <c:auto val="1"/>
        <c:lblAlgn val="ctr"/>
        <c:lblOffset val="100"/>
        <c:noMultiLvlLbl val="0"/>
      </c:catAx>
      <c:valAx>
        <c:axId val="143665408"/>
        <c:scaling>
          <c:orientation val="minMax"/>
        </c:scaling>
        <c:delete val="0"/>
        <c:axPos val="l"/>
        <c:numFmt formatCode="General" sourceLinked="1"/>
        <c:majorTickMark val="none"/>
        <c:minorTickMark val="none"/>
        <c:tickLblPos val="nextTo"/>
        <c:crossAx val="143663872"/>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NOV!$B$32</c:f>
              <c:strCache>
                <c:ptCount val="1"/>
                <c:pt idx="0">
                  <c:v>Hombre</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2B1-48F0-A438-8C254BB2306C}"/>
            </c:ext>
          </c:extLst>
        </c:ser>
        <c:ser>
          <c:idx val="1"/>
          <c:order val="1"/>
          <c:tx>
            <c:strRef>
              <c:f>NOV!$C$32</c:f>
              <c:strCache>
                <c:ptCount val="1"/>
                <c:pt idx="0">
                  <c:v>Mujer</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NOV!$C$33:$C$37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92B1-48F0-A438-8C254BB2306C}"/>
            </c:ext>
          </c:extLst>
        </c:ser>
        <c:dLbls>
          <c:showLegendKey val="0"/>
          <c:showVal val="0"/>
          <c:showCatName val="0"/>
          <c:showSerName val="0"/>
          <c:showPercent val="0"/>
          <c:showBubbleSize val="0"/>
        </c:dLbls>
        <c:gapWidth val="150"/>
        <c:axId val="143699968"/>
        <c:axId val="143701504"/>
      </c:barChart>
      <c:catAx>
        <c:axId val="143699968"/>
        <c:scaling>
          <c:orientation val="minMax"/>
        </c:scaling>
        <c:delete val="0"/>
        <c:axPos val="b"/>
        <c:numFmt formatCode="General" sourceLinked="0"/>
        <c:majorTickMark val="out"/>
        <c:minorTickMark val="none"/>
        <c:tickLblPos val="nextTo"/>
        <c:crossAx val="143701504"/>
        <c:crosses val="autoZero"/>
        <c:auto val="1"/>
        <c:lblAlgn val="ctr"/>
        <c:lblOffset val="100"/>
        <c:noMultiLvlLbl val="0"/>
      </c:catAx>
      <c:valAx>
        <c:axId val="143701504"/>
        <c:scaling>
          <c:orientation val="minMax"/>
        </c:scaling>
        <c:delete val="0"/>
        <c:axPos val="l"/>
        <c:majorGridlines/>
        <c:numFmt formatCode="General" sourceLinked="1"/>
        <c:majorTickMark val="out"/>
        <c:minorTickMark val="none"/>
        <c:tickLblPos val="nextTo"/>
        <c:crossAx val="14369996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orientation="portrait"/>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66E-2"/>
          <c:w val="0.71381539807524053"/>
          <c:h val="0.63823126275882214"/>
        </c:manualLayout>
      </c:layout>
      <c:barChart>
        <c:barDir val="col"/>
        <c:grouping val="clustered"/>
        <c:varyColors val="0"/>
        <c:ser>
          <c:idx val="0"/>
          <c:order val="0"/>
          <c:tx>
            <c:strRef>
              <c:f>NOV!$B$58</c:f>
              <c:strCache>
                <c:ptCount val="1"/>
                <c:pt idx="0">
                  <c:v>Hombre</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ADC9-4665-A590-4DD311B23D3D}"/>
            </c:ext>
          </c:extLst>
        </c:ser>
        <c:ser>
          <c:idx val="1"/>
          <c:order val="1"/>
          <c:tx>
            <c:strRef>
              <c:f>NOV!$C$58</c:f>
              <c:strCache>
                <c:ptCount val="1"/>
                <c:pt idx="0">
                  <c:v>Mujer</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NOV!$C$59:$C$64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ADC9-4665-A590-4DD311B23D3D}"/>
            </c:ext>
          </c:extLst>
        </c:ser>
        <c:dLbls>
          <c:showLegendKey val="0"/>
          <c:showVal val="0"/>
          <c:showCatName val="0"/>
          <c:showSerName val="0"/>
          <c:showPercent val="0"/>
          <c:showBubbleSize val="0"/>
        </c:dLbls>
        <c:gapWidth val="150"/>
        <c:axId val="143745408"/>
        <c:axId val="143746944"/>
      </c:barChart>
      <c:catAx>
        <c:axId val="143745408"/>
        <c:scaling>
          <c:orientation val="minMax"/>
        </c:scaling>
        <c:delete val="0"/>
        <c:axPos val="b"/>
        <c:numFmt formatCode="General" sourceLinked="0"/>
        <c:majorTickMark val="out"/>
        <c:minorTickMark val="none"/>
        <c:tickLblPos val="nextTo"/>
        <c:txPr>
          <a:bodyPr/>
          <a:lstStyle/>
          <a:p>
            <a:pPr>
              <a:defRPr sz="800"/>
            </a:pPr>
            <a:endParaRPr lang="es-MX"/>
          </a:p>
        </c:txPr>
        <c:crossAx val="143746944"/>
        <c:crosses val="autoZero"/>
        <c:auto val="1"/>
        <c:lblAlgn val="ctr"/>
        <c:lblOffset val="100"/>
        <c:noMultiLvlLbl val="0"/>
      </c:catAx>
      <c:valAx>
        <c:axId val="143746944"/>
        <c:scaling>
          <c:orientation val="minMax"/>
        </c:scaling>
        <c:delete val="0"/>
        <c:axPos val="l"/>
        <c:majorGridlines/>
        <c:numFmt formatCode="General" sourceLinked="1"/>
        <c:majorTickMark val="out"/>
        <c:minorTickMark val="none"/>
        <c:tickLblPos val="nextTo"/>
        <c:crossAx val="14374540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MAY!$B$91</c:f>
              <c:strCache>
                <c:ptCount val="1"/>
                <c:pt idx="0">
                  <c:v>Hombre</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3B73-40ED-91E1-CB3E31E812D7}"/>
            </c:ext>
          </c:extLst>
        </c:ser>
        <c:ser>
          <c:idx val="1"/>
          <c:order val="1"/>
          <c:tx>
            <c:strRef>
              <c:f>MAY!$C$91</c:f>
              <c:strCache>
                <c:ptCount val="1"/>
                <c:pt idx="0">
                  <c:v>Mujer</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MAY!$C$92:$C$98</c:f>
              <c:numCache>
                <c:formatCode>General</c:formatCode>
                <c:ptCount val="7"/>
                <c:pt idx="0">
                  <c:v>0</c:v>
                </c:pt>
                <c:pt idx="1">
                  <c:v>2</c:v>
                </c:pt>
                <c:pt idx="2">
                  <c:v>1</c:v>
                </c:pt>
                <c:pt idx="3">
                  <c:v>0</c:v>
                </c:pt>
                <c:pt idx="4">
                  <c:v>0</c:v>
                </c:pt>
                <c:pt idx="5">
                  <c:v>0</c:v>
                </c:pt>
                <c:pt idx="6">
                  <c:v>3</c:v>
                </c:pt>
              </c:numCache>
            </c:numRef>
          </c:val>
          <c:extLst>
            <c:ext xmlns:c16="http://schemas.microsoft.com/office/drawing/2014/chart" uri="{C3380CC4-5D6E-409C-BE32-E72D297353CC}">
              <c16:uniqueId val="{00000001-3B73-40ED-91E1-CB3E31E812D7}"/>
            </c:ext>
          </c:extLst>
        </c:ser>
        <c:dLbls>
          <c:showLegendKey val="0"/>
          <c:showVal val="0"/>
          <c:showCatName val="0"/>
          <c:showSerName val="0"/>
          <c:showPercent val="0"/>
          <c:showBubbleSize val="0"/>
        </c:dLbls>
        <c:gapWidth val="150"/>
        <c:axId val="86278144"/>
        <c:axId val="86279680"/>
      </c:barChart>
      <c:catAx>
        <c:axId val="86278144"/>
        <c:scaling>
          <c:orientation val="minMax"/>
        </c:scaling>
        <c:delete val="0"/>
        <c:axPos val="b"/>
        <c:numFmt formatCode="General" sourceLinked="0"/>
        <c:majorTickMark val="out"/>
        <c:minorTickMark val="none"/>
        <c:tickLblPos val="nextTo"/>
        <c:crossAx val="86279680"/>
        <c:crosses val="autoZero"/>
        <c:auto val="1"/>
        <c:lblAlgn val="ctr"/>
        <c:lblOffset val="100"/>
        <c:noMultiLvlLbl val="0"/>
      </c:catAx>
      <c:valAx>
        <c:axId val="86279680"/>
        <c:scaling>
          <c:orientation val="minMax"/>
        </c:scaling>
        <c:delete val="0"/>
        <c:axPos val="l"/>
        <c:majorGridlines/>
        <c:numFmt formatCode="General" sourceLinked="1"/>
        <c:majorTickMark val="out"/>
        <c:minorTickMark val="none"/>
        <c:tickLblPos val="nextTo"/>
        <c:crossAx val="8627814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NOV!$B$91</c:f>
              <c:strCache>
                <c:ptCount val="1"/>
                <c:pt idx="0">
                  <c:v>Hombre</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3B73-40ED-91E1-CB3E31E812D7}"/>
            </c:ext>
          </c:extLst>
        </c:ser>
        <c:ser>
          <c:idx val="1"/>
          <c:order val="1"/>
          <c:tx>
            <c:strRef>
              <c:f>NOV!$C$91</c:f>
              <c:strCache>
                <c:ptCount val="1"/>
                <c:pt idx="0">
                  <c:v>Mujer</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NOV!$C$92:$C$98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3B73-40ED-91E1-CB3E31E812D7}"/>
            </c:ext>
          </c:extLst>
        </c:ser>
        <c:dLbls>
          <c:showLegendKey val="0"/>
          <c:showVal val="0"/>
          <c:showCatName val="0"/>
          <c:showSerName val="0"/>
          <c:showPercent val="0"/>
          <c:showBubbleSize val="0"/>
        </c:dLbls>
        <c:gapWidth val="150"/>
        <c:axId val="143784192"/>
        <c:axId val="143794176"/>
      </c:barChart>
      <c:catAx>
        <c:axId val="143784192"/>
        <c:scaling>
          <c:orientation val="minMax"/>
        </c:scaling>
        <c:delete val="0"/>
        <c:axPos val="b"/>
        <c:numFmt formatCode="General" sourceLinked="0"/>
        <c:majorTickMark val="out"/>
        <c:minorTickMark val="none"/>
        <c:tickLblPos val="nextTo"/>
        <c:crossAx val="143794176"/>
        <c:crosses val="autoZero"/>
        <c:auto val="1"/>
        <c:lblAlgn val="ctr"/>
        <c:lblOffset val="100"/>
        <c:noMultiLvlLbl val="0"/>
      </c:catAx>
      <c:valAx>
        <c:axId val="143794176"/>
        <c:scaling>
          <c:orientation val="minMax"/>
        </c:scaling>
        <c:delete val="0"/>
        <c:axPos val="l"/>
        <c:majorGridlines/>
        <c:numFmt formatCode="General" sourceLinked="1"/>
        <c:majorTickMark val="out"/>
        <c:minorTickMark val="none"/>
        <c:tickLblPos val="nextTo"/>
        <c:crossAx val="14378419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NOV!$B$122</c:f>
              <c:strCache>
                <c:ptCount val="1"/>
                <c:pt idx="0">
                  <c:v>Hombre</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1032-40DC-BAAE-CB367127344C}"/>
            </c:ext>
          </c:extLst>
        </c:ser>
        <c:ser>
          <c:idx val="1"/>
          <c:order val="1"/>
          <c:tx>
            <c:strRef>
              <c:f>NOV!$C$122</c:f>
              <c:strCache>
                <c:ptCount val="1"/>
                <c:pt idx="0">
                  <c:v>Mujer</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NOV!$C$123:$C$131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1032-40DC-BAAE-CB367127344C}"/>
            </c:ext>
          </c:extLst>
        </c:ser>
        <c:dLbls>
          <c:showLegendKey val="0"/>
          <c:showVal val="0"/>
          <c:showCatName val="0"/>
          <c:showSerName val="0"/>
          <c:showPercent val="0"/>
          <c:showBubbleSize val="0"/>
        </c:dLbls>
        <c:gapWidth val="150"/>
        <c:axId val="143820288"/>
        <c:axId val="143821824"/>
      </c:barChart>
      <c:catAx>
        <c:axId val="143820288"/>
        <c:scaling>
          <c:orientation val="minMax"/>
        </c:scaling>
        <c:delete val="0"/>
        <c:axPos val="b"/>
        <c:numFmt formatCode="General" sourceLinked="0"/>
        <c:majorTickMark val="out"/>
        <c:minorTickMark val="none"/>
        <c:tickLblPos val="nextTo"/>
        <c:crossAx val="143821824"/>
        <c:crosses val="autoZero"/>
        <c:auto val="1"/>
        <c:lblAlgn val="ctr"/>
        <c:lblOffset val="100"/>
        <c:noMultiLvlLbl val="0"/>
      </c:catAx>
      <c:valAx>
        <c:axId val="143821824"/>
        <c:scaling>
          <c:orientation val="minMax"/>
        </c:scaling>
        <c:delete val="0"/>
        <c:axPos val="l"/>
        <c:majorGridlines/>
        <c:numFmt formatCode="General" sourceLinked="1"/>
        <c:majorTickMark val="out"/>
        <c:minorTickMark val="none"/>
        <c:tickLblPos val="nextTo"/>
        <c:crossAx val="143820288"/>
        <c:crosses val="autoZero"/>
        <c:crossBetween val="between"/>
      </c:valAx>
    </c:plotArea>
    <c:legend>
      <c:legendPos val="r"/>
      <c:layout>
        <c:manualLayout>
          <c:xMode val="edge"/>
          <c:yMode val="edge"/>
          <c:x val="0.85403230847682488"/>
          <c:y val="0.38018436158406377"/>
          <c:w val="0.12350283768708839"/>
          <c:h val="0.19998798259043127"/>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NOV!$B$155</c:f>
              <c:strCache>
                <c:ptCount val="1"/>
                <c:pt idx="0">
                  <c:v>Hombre</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5286-4151-A128-3D196634A6B6}"/>
            </c:ext>
          </c:extLst>
        </c:ser>
        <c:ser>
          <c:idx val="1"/>
          <c:order val="1"/>
          <c:tx>
            <c:strRef>
              <c:f>NOV!$C$155</c:f>
              <c:strCache>
                <c:ptCount val="1"/>
                <c:pt idx="0">
                  <c:v>Mujer</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NOV!$C$156:$C$164</c:f>
              <c:numCache>
                <c:formatCode>General</c:formatCode>
                <c:ptCount val="9"/>
                <c:pt idx="0">
                  <c:v>0</c:v>
                </c:pt>
                <c:pt idx="1">
                  <c:v>0</c:v>
                </c:pt>
                <c:pt idx="2">
                  <c:v>0</c:v>
                </c:pt>
                <c:pt idx="3">
                  <c:v>1</c:v>
                </c:pt>
                <c:pt idx="4">
                  <c:v>0</c:v>
                </c:pt>
                <c:pt idx="5">
                  <c:v>0</c:v>
                </c:pt>
                <c:pt idx="6">
                  <c:v>0</c:v>
                </c:pt>
                <c:pt idx="7">
                  <c:v>0</c:v>
                </c:pt>
                <c:pt idx="8">
                  <c:v>1</c:v>
                </c:pt>
              </c:numCache>
            </c:numRef>
          </c:val>
          <c:extLst>
            <c:ext xmlns:c16="http://schemas.microsoft.com/office/drawing/2014/chart" uri="{C3380CC4-5D6E-409C-BE32-E72D297353CC}">
              <c16:uniqueId val="{00000001-5286-4151-A128-3D196634A6B6}"/>
            </c:ext>
          </c:extLst>
        </c:ser>
        <c:dLbls>
          <c:showLegendKey val="0"/>
          <c:showVal val="0"/>
          <c:showCatName val="0"/>
          <c:showSerName val="0"/>
          <c:showPercent val="0"/>
          <c:showBubbleSize val="0"/>
        </c:dLbls>
        <c:gapWidth val="150"/>
        <c:axId val="143868672"/>
        <c:axId val="143870208"/>
      </c:barChart>
      <c:catAx>
        <c:axId val="143868672"/>
        <c:scaling>
          <c:orientation val="minMax"/>
        </c:scaling>
        <c:delete val="0"/>
        <c:axPos val="b"/>
        <c:numFmt formatCode="General" sourceLinked="0"/>
        <c:majorTickMark val="out"/>
        <c:minorTickMark val="none"/>
        <c:tickLblPos val="nextTo"/>
        <c:crossAx val="143870208"/>
        <c:crosses val="autoZero"/>
        <c:auto val="1"/>
        <c:lblAlgn val="ctr"/>
        <c:lblOffset val="100"/>
        <c:noMultiLvlLbl val="0"/>
      </c:catAx>
      <c:valAx>
        <c:axId val="143870208"/>
        <c:scaling>
          <c:orientation val="minMax"/>
        </c:scaling>
        <c:delete val="0"/>
        <c:axPos val="l"/>
        <c:majorGridlines/>
        <c:numFmt formatCode="General" sourceLinked="1"/>
        <c:majorTickMark val="out"/>
        <c:minorTickMark val="none"/>
        <c:tickLblPos val="nextTo"/>
        <c:crossAx val="14386867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NOV!$B$201</c:f>
              <c:strCache>
                <c:ptCount val="1"/>
                <c:pt idx="0">
                  <c:v>Hombre</c:v>
                </c:pt>
              </c:strCache>
            </c:strRef>
          </c:tx>
          <c:invertIfNegative val="0"/>
          <c:cat>
            <c:strRef>
              <c:f>NOV!$A$202:$A$205</c:f>
              <c:strCache>
                <c:ptCount val="4"/>
                <c:pt idx="0">
                  <c:v>Jalisco</c:v>
                </c:pt>
                <c:pt idx="1">
                  <c:v>Otros</c:v>
                </c:pt>
                <c:pt idx="2">
                  <c:v>No Especificado</c:v>
                </c:pt>
                <c:pt idx="3">
                  <c:v>Total</c:v>
                </c:pt>
              </c:strCache>
            </c:strRef>
          </c:cat>
          <c:val>
            <c:numRef>
              <c:f>NOV!$B$202:$B$205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490D-43F1-9BA9-061582EE6CA0}"/>
            </c:ext>
          </c:extLst>
        </c:ser>
        <c:ser>
          <c:idx val="1"/>
          <c:order val="1"/>
          <c:tx>
            <c:strRef>
              <c:f>NOV!$C$201</c:f>
              <c:strCache>
                <c:ptCount val="1"/>
                <c:pt idx="0">
                  <c:v>Mujer</c:v>
                </c:pt>
              </c:strCache>
            </c:strRef>
          </c:tx>
          <c:invertIfNegative val="0"/>
          <c:cat>
            <c:strRef>
              <c:f>NOV!$A$202:$A$205</c:f>
              <c:strCache>
                <c:ptCount val="4"/>
                <c:pt idx="0">
                  <c:v>Jalisco</c:v>
                </c:pt>
                <c:pt idx="1">
                  <c:v>Otros</c:v>
                </c:pt>
                <c:pt idx="2">
                  <c:v>No Especificado</c:v>
                </c:pt>
                <c:pt idx="3">
                  <c:v>Total</c:v>
                </c:pt>
              </c:strCache>
            </c:strRef>
          </c:cat>
          <c:val>
            <c:numRef>
              <c:f>NOV!$C$202:$C$205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490D-43F1-9BA9-061582EE6CA0}"/>
            </c:ext>
          </c:extLst>
        </c:ser>
        <c:dLbls>
          <c:showLegendKey val="0"/>
          <c:showVal val="0"/>
          <c:showCatName val="0"/>
          <c:showSerName val="0"/>
          <c:showPercent val="0"/>
          <c:showBubbleSize val="0"/>
        </c:dLbls>
        <c:gapWidth val="150"/>
        <c:axId val="143912960"/>
        <c:axId val="143914496"/>
      </c:barChart>
      <c:catAx>
        <c:axId val="143912960"/>
        <c:scaling>
          <c:orientation val="minMax"/>
        </c:scaling>
        <c:delete val="0"/>
        <c:axPos val="b"/>
        <c:numFmt formatCode="General" sourceLinked="0"/>
        <c:majorTickMark val="out"/>
        <c:minorTickMark val="none"/>
        <c:tickLblPos val="nextTo"/>
        <c:crossAx val="143914496"/>
        <c:crosses val="autoZero"/>
        <c:auto val="1"/>
        <c:lblAlgn val="ctr"/>
        <c:lblOffset val="100"/>
        <c:noMultiLvlLbl val="0"/>
      </c:catAx>
      <c:valAx>
        <c:axId val="143914496"/>
        <c:scaling>
          <c:orientation val="minMax"/>
        </c:scaling>
        <c:delete val="0"/>
        <c:axPos val="l"/>
        <c:majorGridlines/>
        <c:numFmt formatCode="General" sourceLinked="1"/>
        <c:majorTickMark val="out"/>
        <c:minorTickMark val="none"/>
        <c:tickLblPos val="nextTo"/>
        <c:crossAx val="14391296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NOV!$B$229</c:f>
              <c:strCache>
                <c:ptCount val="1"/>
                <c:pt idx="0">
                  <c:v>Hombre</c:v>
                </c:pt>
              </c:strCache>
            </c:strRef>
          </c:tx>
          <c:invertIfNegative val="0"/>
          <c:cat>
            <c:strRef>
              <c:f>NOV!$A$230:$A$232</c:f>
              <c:strCache>
                <c:ptCount val="3"/>
                <c:pt idx="0">
                  <c:v>Sin Violencia</c:v>
                </c:pt>
                <c:pt idx="1">
                  <c:v>Con Violencia</c:v>
                </c:pt>
                <c:pt idx="2">
                  <c:v>Total</c:v>
                </c:pt>
              </c:strCache>
            </c:strRef>
          </c:cat>
          <c:val>
            <c:numRef>
              <c:f>NOV!$B$230:$B$232</c:f>
              <c:numCache>
                <c:formatCode>General</c:formatCode>
                <c:ptCount val="3"/>
                <c:pt idx="0">
                  <c:v>0</c:v>
                </c:pt>
                <c:pt idx="1">
                  <c:v>0</c:v>
                </c:pt>
                <c:pt idx="2">
                  <c:v>0</c:v>
                </c:pt>
              </c:numCache>
            </c:numRef>
          </c:val>
          <c:extLst>
            <c:ext xmlns:c16="http://schemas.microsoft.com/office/drawing/2014/chart" uri="{C3380CC4-5D6E-409C-BE32-E72D297353CC}">
              <c16:uniqueId val="{00000000-AE40-4C9B-87B5-CA9E7C4A84BF}"/>
            </c:ext>
          </c:extLst>
        </c:ser>
        <c:ser>
          <c:idx val="1"/>
          <c:order val="1"/>
          <c:tx>
            <c:strRef>
              <c:f>NOV!$C$229</c:f>
              <c:strCache>
                <c:ptCount val="1"/>
                <c:pt idx="0">
                  <c:v>Mujer</c:v>
                </c:pt>
              </c:strCache>
            </c:strRef>
          </c:tx>
          <c:invertIfNegative val="0"/>
          <c:cat>
            <c:strRef>
              <c:f>NOV!$A$230:$A$232</c:f>
              <c:strCache>
                <c:ptCount val="3"/>
                <c:pt idx="0">
                  <c:v>Sin Violencia</c:v>
                </c:pt>
                <c:pt idx="1">
                  <c:v>Con Violencia</c:v>
                </c:pt>
                <c:pt idx="2">
                  <c:v>Total</c:v>
                </c:pt>
              </c:strCache>
            </c:strRef>
          </c:cat>
          <c:val>
            <c:numRef>
              <c:f>NOV!$C$230:$C$232</c:f>
              <c:numCache>
                <c:formatCode>General</c:formatCode>
                <c:ptCount val="3"/>
                <c:pt idx="0">
                  <c:v>0</c:v>
                </c:pt>
                <c:pt idx="1">
                  <c:v>0</c:v>
                </c:pt>
                <c:pt idx="2">
                  <c:v>0</c:v>
                </c:pt>
              </c:numCache>
            </c:numRef>
          </c:val>
          <c:extLst>
            <c:ext xmlns:c16="http://schemas.microsoft.com/office/drawing/2014/chart" uri="{C3380CC4-5D6E-409C-BE32-E72D297353CC}">
              <c16:uniqueId val="{00000001-AE40-4C9B-87B5-CA9E7C4A84BF}"/>
            </c:ext>
          </c:extLst>
        </c:ser>
        <c:dLbls>
          <c:showLegendKey val="0"/>
          <c:showVal val="0"/>
          <c:showCatName val="0"/>
          <c:showSerName val="0"/>
          <c:showPercent val="0"/>
          <c:showBubbleSize val="0"/>
        </c:dLbls>
        <c:gapWidth val="150"/>
        <c:axId val="143936512"/>
        <c:axId val="143962880"/>
      </c:barChart>
      <c:catAx>
        <c:axId val="143936512"/>
        <c:scaling>
          <c:orientation val="minMax"/>
        </c:scaling>
        <c:delete val="0"/>
        <c:axPos val="b"/>
        <c:numFmt formatCode="General" sourceLinked="0"/>
        <c:majorTickMark val="out"/>
        <c:minorTickMark val="none"/>
        <c:tickLblPos val="nextTo"/>
        <c:crossAx val="143962880"/>
        <c:crosses val="autoZero"/>
        <c:auto val="1"/>
        <c:lblAlgn val="ctr"/>
        <c:lblOffset val="100"/>
        <c:noMultiLvlLbl val="0"/>
      </c:catAx>
      <c:valAx>
        <c:axId val="143962880"/>
        <c:scaling>
          <c:orientation val="minMax"/>
        </c:scaling>
        <c:delete val="0"/>
        <c:axPos val="l"/>
        <c:majorGridlines/>
        <c:numFmt formatCode="General" sourceLinked="1"/>
        <c:majorTickMark val="out"/>
        <c:minorTickMark val="none"/>
        <c:tickLblPos val="nextTo"/>
        <c:crossAx val="14393651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82E-2"/>
          <c:y val="6.0683464566929135E-2"/>
          <c:w val="0.72503370508527076"/>
          <c:h val="0.75897217847769061"/>
        </c:manualLayout>
      </c:layout>
      <c:barChart>
        <c:barDir val="col"/>
        <c:grouping val="clustered"/>
        <c:varyColors val="0"/>
        <c:ser>
          <c:idx val="0"/>
          <c:order val="0"/>
          <c:tx>
            <c:strRef>
              <c:f>NOV!$B$252</c:f>
              <c:strCache>
                <c:ptCount val="1"/>
                <c:pt idx="0">
                  <c:v>Hombre</c:v>
                </c:pt>
              </c:strCache>
            </c:strRef>
          </c:tx>
          <c:invertIfNegative val="0"/>
          <c:cat>
            <c:strRef>
              <c:f>NOV!$A$253:$A$257</c:f>
              <c:strCache>
                <c:ptCount val="5"/>
                <c:pt idx="0">
                  <c:v>Física</c:v>
                </c:pt>
                <c:pt idx="1">
                  <c:v>Psicológica</c:v>
                </c:pt>
                <c:pt idx="2">
                  <c:v>Económica</c:v>
                </c:pt>
                <c:pt idx="3">
                  <c:v>Sexual</c:v>
                </c:pt>
                <c:pt idx="4">
                  <c:v>Patrimonial</c:v>
                </c:pt>
              </c:strCache>
            </c:strRef>
          </c:cat>
          <c:val>
            <c:numRef>
              <c:f>NOV!$B$253:$B$257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E6C2-48D0-92C5-F1361A601070}"/>
            </c:ext>
          </c:extLst>
        </c:ser>
        <c:ser>
          <c:idx val="1"/>
          <c:order val="1"/>
          <c:tx>
            <c:strRef>
              <c:f>NOV!$C$252</c:f>
              <c:strCache>
                <c:ptCount val="1"/>
                <c:pt idx="0">
                  <c:v>Mujer</c:v>
                </c:pt>
              </c:strCache>
            </c:strRef>
          </c:tx>
          <c:invertIfNegative val="0"/>
          <c:cat>
            <c:strRef>
              <c:f>NOV!$A$253:$A$257</c:f>
              <c:strCache>
                <c:ptCount val="5"/>
                <c:pt idx="0">
                  <c:v>Física</c:v>
                </c:pt>
                <c:pt idx="1">
                  <c:v>Psicológica</c:v>
                </c:pt>
                <c:pt idx="2">
                  <c:v>Económica</c:v>
                </c:pt>
                <c:pt idx="3">
                  <c:v>Sexual</c:v>
                </c:pt>
                <c:pt idx="4">
                  <c:v>Patrimonial</c:v>
                </c:pt>
              </c:strCache>
            </c:strRef>
          </c:cat>
          <c:val>
            <c:numRef>
              <c:f>NOV!$C$253:$C$257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E6C2-48D0-92C5-F1361A601070}"/>
            </c:ext>
          </c:extLst>
        </c:ser>
        <c:dLbls>
          <c:showLegendKey val="0"/>
          <c:showVal val="0"/>
          <c:showCatName val="0"/>
          <c:showSerName val="0"/>
          <c:showPercent val="0"/>
          <c:showBubbleSize val="0"/>
        </c:dLbls>
        <c:gapWidth val="150"/>
        <c:axId val="144058624"/>
        <c:axId val="144068608"/>
      </c:barChart>
      <c:catAx>
        <c:axId val="144058624"/>
        <c:scaling>
          <c:orientation val="minMax"/>
        </c:scaling>
        <c:delete val="0"/>
        <c:axPos val="b"/>
        <c:numFmt formatCode="General" sourceLinked="0"/>
        <c:majorTickMark val="out"/>
        <c:minorTickMark val="none"/>
        <c:tickLblPos val="nextTo"/>
        <c:crossAx val="144068608"/>
        <c:crosses val="autoZero"/>
        <c:auto val="1"/>
        <c:lblAlgn val="ctr"/>
        <c:lblOffset val="100"/>
        <c:noMultiLvlLbl val="0"/>
      </c:catAx>
      <c:valAx>
        <c:axId val="144068608"/>
        <c:scaling>
          <c:orientation val="minMax"/>
        </c:scaling>
        <c:delete val="0"/>
        <c:axPos val="l"/>
        <c:majorGridlines/>
        <c:numFmt formatCode="General" sourceLinked="1"/>
        <c:majorTickMark val="out"/>
        <c:minorTickMark val="none"/>
        <c:tickLblPos val="nextTo"/>
        <c:crossAx val="1440586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NOV!$B$283</c:f>
              <c:strCache>
                <c:ptCount val="1"/>
                <c:pt idx="0">
                  <c:v>Hombre</c:v>
                </c:pt>
              </c:strCache>
            </c:strRef>
          </c:tx>
          <c:invertIfNegative val="0"/>
          <c:cat>
            <c:strRef>
              <c:f>NOV!$A$284:$A$291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NOV!$B$284:$B$291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55BE-44D2-B847-E20E04BD4009}"/>
            </c:ext>
          </c:extLst>
        </c:ser>
        <c:ser>
          <c:idx val="1"/>
          <c:order val="1"/>
          <c:tx>
            <c:strRef>
              <c:f>NOV!$C$283</c:f>
              <c:strCache>
                <c:ptCount val="1"/>
                <c:pt idx="0">
                  <c:v>Mujer</c:v>
                </c:pt>
              </c:strCache>
            </c:strRef>
          </c:tx>
          <c:invertIfNegative val="0"/>
          <c:cat>
            <c:strRef>
              <c:f>NOV!$A$284:$A$291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NOV!$C$284:$C$291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55BE-44D2-B847-E20E04BD4009}"/>
            </c:ext>
          </c:extLst>
        </c:ser>
        <c:dLbls>
          <c:showLegendKey val="0"/>
          <c:showVal val="0"/>
          <c:showCatName val="0"/>
          <c:showSerName val="0"/>
          <c:showPercent val="0"/>
          <c:showBubbleSize val="0"/>
        </c:dLbls>
        <c:gapWidth val="150"/>
        <c:axId val="144094720"/>
        <c:axId val="144096256"/>
      </c:barChart>
      <c:catAx>
        <c:axId val="144094720"/>
        <c:scaling>
          <c:orientation val="minMax"/>
        </c:scaling>
        <c:delete val="0"/>
        <c:axPos val="b"/>
        <c:numFmt formatCode="General" sourceLinked="0"/>
        <c:majorTickMark val="out"/>
        <c:minorTickMark val="none"/>
        <c:tickLblPos val="nextTo"/>
        <c:crossAx val="144096256"/>
        <c:crosses val="autoZero"/>
        <c:auto val="1"/>
        <c:lblAlgn val="ctr"/>
        <c:lblOffset val="100"/>
        <c:noMultiLvlLbl val="0"/>
      </c:catAx>
      <c:valAx>
        <c:axId val="144096256"/>
        <c:scaling>
          <c:orientation val="minMax"/>
        </c:scaling>
        <c:delete val="0"/>
        <c:axPos val="l"/>
        <c:majorGridlines/>
        <c:numFmt formatCode="General" sourceLinked="1"/>
        <c:majorTickMark val="out"/>
        <c:minorTickMark val="none"/>
        <c:tickLblPos val="nextTo"/>
        <c:crossAx val="14409472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250-49BC-9A9E-E4A9165E5998}"/>
            </c:ext>
          </c:extLst>
        </c:ser>
        <c:dLbls>
          <c:showLegendKey val="0"/>
          <c:showVal val="1"/>
          <c:showCatName val="0"/>
          <c:showSerName val="0"/>
          <c:showPercent val="0"/>
          <c:showBubbleSize val="0"/>
        </c:dLbls>
        <c:gapWidth val="150"/>
        <c:overlap val="100"/>
        <c:axId val="136767360"/>
        <c:axId val="136774400"/>
      </c:barChart>
      <c:catAx>
        <c:axId val="1367673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36774400"/>
        <c:crosses val="autoZero"/>
        <c:auto val="1"/>
        <c:lblAlgn val="ctr"/>
        <c:lblOffset val="100"/>
        <c:tickLblSkip val="1"/>
        <c:tickMarkSkip val="1"/>
        <c:noMultiLvlLbl val="0"/>
      </c:catAx>
      <c:valAx>
        <c:axId val="136774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367673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C38F-4541-ACA8-087BAB446873}"/>
            </c:ext>
          </c:extLst>
        </c:ser>
        <c:dLbls>
          <c:showLegendKey val="0"/>
          <c:showVal val="1"/>
          <c:showCatName val="0"/>
          <c:showSerName val="0"/>
          <c:showPercent val="0"/>
          <c:showBubbleSize val="0"/>
        </c:dLbls>
        <c:gapWidth val="150"/>
        <c:overlap val="100"/>
        <c:axId val="136814592"/>
        <c:axId val="136817280"/>
      </c:barChart>
      <c:catAx>
        <c:axId val="136814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36817280"/>
        <c:crosses val="autoZero"/>
        <c:auto val="1"/>
        <c:lblAlgn val="ctr"/>
        <c:lblOffset val="100"/>
        <c:tickLblSkip val="1"/>
        <c:tickMarkSkip val="1"/>
        <c:noMultiLvlLbl val="0"/>
      </c:catAx>
      <c:valAx>
        <c:axId val="136817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36814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DIC!$B$8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ACF6-4B00-8595-EE89F6FBC12F}"/>
            </c:ext>
          </c:extLst>
        </c:ser>
        <c:ser>
          <c:idx val="1"/>
          <c:order val="1"/>
          <c:tx>
            <c:strRef>
              <c:f>DIC!$C$8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DIC!$C$9:$C$12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ACF6-4B00-8595-EE89F6FBC12F}"/>
            </c:ext>
          </c:extLst>
        </c:ser>
        <c:dLbls>
          <c:showLegendKey val="0"/>
          <c:showVal val="1"/>
          <c:showCatName val="0"/>
          <c:showSerName val="0"/>
          <c:showPercent val="0"/>
          <c:showBubbleSize val="0"/>
        </c:dLbls>
        <c:gapWidth val="75"/>
        <c:axId val="137172480"/>
        <c:axId val="137174016"/>
      </c:barChart>
      <c:catAx>
        <c:axId val="137172480"/>
        <c:scaling>
          <c:orientation val="minMax"/>
        </c:scaling>
        <c:delete val="0"/>
        <c:axPos val="b"/>
        <c:numFmt formatCode="General" sourceLinked="0"/>
        <c:majorTickMark val="none"/>
        <c:minorTickMark val="none"/>
        <c:tickLblPos val="nextTo"/>
        <c:crossAx val="137174016"/>
        <c:crosses val="autoZero"/>
        <c:auto val="1"/>
        <c:lblAlgn val="ctr"/>
        <c:lblOffset val="100"/>
        <c:noMultiLvlLbl val="0"/>
      </c:catAx>
      <c:valAx>
        <c:axId val="137174016"/>
        <c:scaling>
          <c:orientation val="minMax"/>
        </c:scaling>
        <c:delete val="0"/>
        <c:axPos val="l"/>
        <c:numFmt formatCode="General" sourceLinked="1"/>
        <c:majorTickMark val="none"/>
        <c:minorTickMark val="none"/>
        <c:tickLblPos val="nextTo"/>
        <c:crossAx val="137172480"/>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MAY!$B$122</c:f>
              <c:strCache>
                <c:ptCount val="1"/>
                <c:pt idx="0">
                  <c:v>Hombre</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1032-40DC-BAAE-CB367127344C}"/>
            </c:ext>
          </c:extLst>
        </c:ser>
        <c:ser>
          <c:idx val="1"/>
          <c:order val="1"/>
          <c:tx>
            <c:strRef>
              <c:f>MAY!$C$122</c:f>
              <c:strCache>
                <c:ptCount val="1"/>
                <c:pt idx="0">
                  <c:v>Mujer</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MAY!$C$123:$C$131</c:f>
              <c:numCache>
                <c:formatCode>General</c:formatCode>
                <c:ptCount val="9"/>
                <c:pt idx="0">
                  <c:v>1</c:v>
                </c:pt>
                <c:pt idx="1">
                  <c:v>2</c:v>
                </c:pt>
                <c:pt idx="2">
                  <c:v>0</c:v>
                </c:pt>
                <c:pt idx="3">
                  <c:v>0</c:v>
                </c:pt>
                <c:pt idx="4">
                  <c:v>0</c:v>
                </c:pt>
                <c:pt idx="5">
                  <c:v>0</c:v>
                </c:pt>
                <c:pt idx="6">
                  <c:v>0</c:v>
                </c:pt>
                <c:pt idx="7">
                  <c:v>0</c:v>
                </c:pt>
                <c:pt idx="8">
                  <c:v>3</c:v>
                </c:pt>
              </c:numCache>
            </c:numRef>
          </c:val>
          <c:extLst>
            <c:ext xmlns:c16="http://schemas.microsoft.com/office/drawing/2014/chart" uri="{C3380CC4-5D6E-409C-BE32-E72D297353CC}">
              <c16:uniqueId val="{00000001-1032-40DC-BAAE-CB367127344C}"/>
            </c:ext>
          </c:extLst>
        </c:ser>
        <c:dLbls>
          <c:showLegendKey val="0"/>
          <c:showVal val="0"/>
          <c:showCatName val="0"/>
          <c:showSerName val="0"/>
          <c:showPercent val="0"/>
          <c:showBubbleSize val="0"/>
        </c:dLbls>
        <c:gapWidth val="150"/>
        <c:axId val="86293504"/>
        <c:axId val="86450944"/>
      </c:barChart>
      <c:catAx>
        <c:axId val="86293504"/>
        <c:scaling>
          <c:orientation val="minMax"/>
        </c:scaling>
        <c:delete val="0"/>
        <c:axPos val="b"/>
        <c:numFmt formatCode="General" sourceLinked="0"/>
        <c:majorTickMark val="out"/>
        <c:minorTickMark val="none"/>
        <c:tickLblPos val="nextTo"/>
        <c:crossAx val="86450944"/>
        <c:crosses val="autoZero"/>
        <c:auto val="1"/>
        <c:lblAlgn val="ctr"/>
        <c:lblOffset val="100"/>
        <c:noMultiLvlLbl val="0"/>
      </c:catAx>
      <c:valAx>
        <c:axId val="86450944"/>
        <c:scaling>
          <c:orientation val="minMax"/>
        </c:scaling>
        <c:delete val="0"/>
        <c:axPos val="l"/>
        <c:majorGridlines/>
        <c:numFmt formatCode="General" sourceLinked="1"/>
        <c:majorTickMark val="out"/>
        <c:minorTickMark val="none"/>
        <c:tickLblPos val="nextTo"/>
        <c:crossAx val="86293504"/>
        <c:crosses val="autoZero"/>
        <c:crossBetween val="between"/>
      </c:valAx>
    </c:plotArea>
    <c:legend>
      <c:legendPos val="r"/>
      <c:layout>
        <c:manualLayout>
          <c:xMode val="edge"/>
          <c:yMode val="edge"/>
          <c:x val="0.85403230847682488"/>
          <c:y val="0.38018436158406377"/>
          <c:w val="0.12350283768708839"/>
          <c:h val="0.19998798259043127"/>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DIC!$B$32</c:f>
              <c:strCache>
                <c:ptCount val="1"/>
                <c:pt idx="0">
                  <c:v>Hombre</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4B6-4574-A3BD-AB3A492F778A}"/>
            </c:ext>
          </c:extLst>
        </c:ser>
        <c:ser>
          <c:idx val="1"/>
          <c:order val="1"/>
          <c:tx>
            <c:strRef>
              <c:f>DIC!$C$32</c:f>
              <c:strCache>
                <c:ptCount val="1"/>
                <c:pt idx="0">
                  <c:v>Mujer</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DIC!$C$33:$C$37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24B6-4574-A3BD-AB3A492F778A}"/>
            </c:ext>
          </c:extLst>
        </c:ser>
        <c:dLbls>
          <c:showLegendKey val="0"/>
          <c:showVal val="0"/>
          <c:showCatName val="0"/>
          <c:showSerName val="0"/>
          <c:showPercent val="0"/>
          <c:showBubbleSize val="0"/>
        </c:dLbls>
        <c:gapWidth val="150"/>
        <c:axId val="136909184"/>
        <c:axId val="136910720"/>
      </c:barChart>
      <c:catAx>
        <c:axId val="136909184"/>
        <c:scaling>
          <c:orientation val="minMax"/>
        </c:scaling>
        <c:delete val="0"/>
        <c:axPos val="b"/>
        <c:numFmt formatCode="General" sourceLinked="0"/>
        <c:majorTickMark val="out"/>
        <c:minorTickMark val="none"/>
        <c:tickLblPos val="nextTo"/>
        <c:crossAx val="136910720"/>
        <c:crosses val="autoZero"/>
        <c:auto val="1"/>
        <c:lblAlgn val="ctr"/>
        <c:lblOffset val="100"/>
        <c:noMultiLvlLbl val="0"/>
      </c:catAx>
      <c:valAx>
        <c:axId val="136910720"/>
        <c:scaling>
          <c:orientation val="minMax"/>
        </c:scaling>
        <c:delete val="0"/>
        <c:axPos val="l"/>
        <c:majorGridlines/>
        <c:numFmt formatCode="General" sourceLinked="1"/>
        <c:majorTickMark val="out"/>
        <c:minorTickMark val="none"/>
        <c:tickLblPos val="nextTo"/>
        <c:crossAx val="13690918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DIC!$B$58</c:f>
              <c:strCache>
                <c:ptCount val="1"/>
                <c:pt idx="0">
                  <c:v>Hombre</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6FF2-45CA-80D4-F78275509152}"/>
            </c:ext>
          </c:extLst>
        </c:ser>
        <c:ser>
          <c:idx val="1"/>
          <c:order val="1"/>
          <c:tx>
            <c:strRef>
              <c:f>DIC!$C$58</c:f>
              <c:strCache>
                <c:ptCount val="1"/>
                <c:pt idx="0">
                  <c:v>Mujer</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DIC!$C$59:$C$64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6FF2-45CA-80D4-F78275509152}"/>
            </c:ext>
          </c:extLst>
        </c:ser>
        <c:dLbls>
          <c:showLegendKey val="0"/>
          <c:showVal val="0"/>
          <c:showCatName val="0"/>
          <c:showSerName val="0"/>
          <c:showPercent val="0"/>
          <c:showBubbleSize val="0"/>
        </c:dLbls>
        <c:gapWidth val="150"/>
        <c:axId val="136928256"/>
        <c:axId val="136934144"/>
      </c:barChart>
      <c:catAx>
        <c:axId val="136928256"/>
        <c:scaling>
          <c:orientation val="minMax"/>
        </c:scaling>
        <c:delete val="0"/>
        <c:axPos val="b"/>
        <c:numFmt formatCode="General" sourceLinked="0"/>
        <c:majorTickMark val="out"/>
        <c:minorTickMark val="none"/>
        <c:tickLblPos val="nextTo"/>
        <c:txPr>
          <a:bodyPr/>
          <a:lstStyle/>
          <a:p>
            <a:pPr>
              <a:defRPr sz="800"/>
            </a:pPr>
            <a:endParaRPr lang="es-MX"/>
          </a:p>
        </c:txPr>
        <c:crossAx val="136934144"/>
        <c:crosses val="autoZero"/>
        <c:auto val="1"/>
        <c:lblAlgn val="ctr"/>
        <c:lblOffset val="100"/>
        <c:noMultiLvlLbl val="0"/>
      </c:catAx>
      <c:valAx>
        <c:axId val="136934144"/>
        <c:scaling>
          <c:orientation val="minMax"/>
        </c:scaling>
        <c:delete val="0"/>
        <c:axPos val="l"/>
        <c:majorGridlines/>
        <c:numFmt formatCode="General" sourceLinked="1"/>
        <c:majorTickMark val="out"/>
        <c:minorTickMark val="none"/>
        <c:tickLblPos val="nextTo"/>
        <c:crossAx val="1369282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DIC!$B$91</c:f>
              <c:strCache>
                <c:ptCount val="1"/>
                <c:pt idx="0">
                  <c:v>Hombre</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2C8F-49EC-B194-0FC18CB06B70}"/>
            </c:ext>
          </c:extLst>
        </c:ser>
        <c:ser>
          <c:idx val="1"/>
          <c:order val="1"/>
          <c:tx>
            <c:strRef>
              <c:f>DIC!$C$91</c:f>
              <c:strCache>
                <c:ptCount val="1"/>
                <c:pt idx="0">
                  <c:v>Mujer</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DIC!$C$92:$C$98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2C8F-49EC-B194-0FC18CB06B70}"/>
            </c:ext>
          </c:extLst>
        </c:ser>
        <c:dLbls>
          <c:showLegendKey val="0"/>
          <c:showVal val="0"/>
          <c:showCatName val="0"/>
          <c:showSerName val="0"/>
          <c:showPercent val="0"/>
          <c:showBubbleSize val="0"/>
        </c:dLbls>
        <c:gapWidth val="150"/>
        <c:axId val="136959872"/>
        <c:axId val="136961408"/>
      </c:barChart>
      <c:catAx>
        <c:axId val="136959872"/>
        <c:scaling>
          <c:orientation val="minMax"/>
        </c:scaling>
        <c:delete val="0"/>
        <c:axPos val="b"/>
        <c:numFmt formatCode="General" sourceLinked="0"/>
        <c:majorTickMark val="out"/>
        <c:minorTickMark val="none"/>
        <c:tickLblPos val="nextTo"/>
        <c:crossAx val="136961408"/>
        <c:crosses val="autoZero"/>
        <c:auto val="1"/>
        <c:lblAlgn val="ctr"/>
        <c:lblOffset val="100"/>
        <c:noMultiLvlLbl val="0"/>
      </c:catAx>
      <c:valAx>
        <c:axId val="136961408"/>
        <c:scaling>
          <c:orientation val="minMax"/>
        </c:scaling>
        <c:delete val="0"/>
        <c:axPos val="l"/>
        <c:majorGridlines/>
        <c:numFmt formatCode="General" sourceLinked="1"/>
        <c:majorTickMark val="out"/>
        <c:minorTickMark val="none"/>
        <c:tickLblPos val="nextTo"/>
        <c:crossAx val="1369598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DIC!$B$122</c:f>
              <c:strCache>
                <c:ptCount val="1"/>
                <c:pt idx="0">
                  <c:v>Hombre</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FB5-4DA3-8C0F-C1F7B0F75462}"/>
            </c:ext>
          </c:extLst>
        </c:ser>
        <c:ser>
          <c:idx val="1"/>
          <c:order val="1"/>
          <c:tx>
            <c:strRef>
              <c:f>DIC!$C$122</c:f>
              <c:strCache>
                <c:ptCount val="1"/>
                <c:pt idx="0">
                  <c:v>Mujer</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DIC!$C$123:$C$131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6FB5-4DA3-8C0F-C1F7B0F75462}"/>
            </c:ext>
          </c:extLst>
        </c:ser>
        <c:dLbls>
          <c:showLegendKey val="0"/>
          <c:showVal val="0"/>
          <c:showCatName val="0"/>
          <c:showSerName val="0"/>
          <c:showPercent val="0"/>
          <c:showBubbleSize val="0"/>
        </c:dLbls>
        <c:gapWidth val="150"/>
        <c:axId val="137061120"/>
        <c:axId val="137062656"/>
      </c:barChart>
      <c:catAx>
        <c:axId val="137061120"/>
        <c:scaling>
          <c:orientation val="minMax"/>
        </c:scaling>
        <c:delete val="0"/>
        <c:axPos val="b"/>
        <c:numFmt formatCode="General" sourceLinked="0"/>
        <c:majorTickMark val="out"/>
        <c:minorTickMark val="none"/>
        <c:tickLblPos val="nextTo"/>
        <c:crossAx val="137062656"/>
        <c:crosses val="autoZero"/>
        <c:auto val="1"/>
        <c:lblAlgn val="ctr"/>
        <c:lblOffset val="100"/>
        <c:noMultiLvlLbl val="0"/>
      </c:catAx>
      <c:valAx>
        <c:axId val="137062656"/>
        <c:scaling>
          <c:orientation val="minMax"/>
        </c:scaling>
        <c:delete val="0"/>
        <c:axPos val="l"/>
        <c:majorGridlines/>
        <c:numFmt formatCode="General" sourceLinked="1"/>
        <c:majorTickMark val="out"/>
        <c:minorTickMark val="none"/>
        <c:tickLblPos val="nextTo"/>
        <c:crossAx val="13706112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DIC!$B$155</c:f>
              <c:strCache>
                <c:ptCount val="1"/>
                <c:pt idx="0">
                  <c:v>Hombre</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40F1-4D6C-8607-89D22D0A68DF}"/>
            </c:ext>
          </c:extLst>
        </c:ser>
        <c:ser>
          <c:idx val="1"/>
          <c:order val="1"/>
          <c:tx>
            <c:strRef>
              <c:f>DIC!$C$155</c:f>
              <c:strCache>
                <c:ptCount val="1"/>
                <c:pt idx="0">
                  <c:v>Mujer</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DIC!$C$156:$C$164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40F1-4D6C-8607-89D22D0A68DF}"/>
            </c:ext>
          </c:extLst>
        </c:ser>
        <c:dLbls>
          <c:showLegendKey val="0"/>
          <c:showVal val="0"/>
          <c:showCatName val="0"/>
          <c:showSerName val="0"/>
          <c:showPercent val="0"/>
          <c:showBubbleSize val="0"/>
        </c:dLbls>
        <c:gapWidth val="150"/>
        <c:axId val="137088384"/>
        <c:axId val="137090176"/>
      </c:barChart>
      <c:catAx>
        <c:axId val="137088384"/>
        <c:scaling>
          <c:orientation val="minMax"/>
        </c:scaling>
        <c:delete val="0"/>
        <c:axPos val="b"/>
        <c:numFmt formatCode="General" sourceLinked="0"/>
        <c:majorTickMark val="out"/>
        <c:minorTickMark val="none"/>
        <c:tickLblPos val="nextTo"/>
        <c:crossAx val="137090176"/>
        <c:crosses val="autoZero"/>
        <c:auto val="1"/>
        <c:lblAlgn val="ctr"/>
        <c:lblOffset val="100"/>
        <c:noMultiLvlLbl val="0"/>
      </c:catAx>
      <c:valAx>
        <c:axId val="137090176"/>
        <c:scaling>
          <c:orientation val="minMax"/>
        </c:scaling>
        <c:delete val="0"/>
        <c:axPos val="l"/>
        <c:majorGridlines/>
        <c:numFmt formatCode="General" sourceLinked="1"/>
        <c:majorTickMark val="out"/>
        <c:minorTickMark val="none"/>
        <c:tickLblPos val="nextTo"/>
        <c:crossAx val="1370883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DIC!$B$201</c:f>
              <c:strCache>
                <c:ptCount val="1"/>
                <c:pt idx="0">
                  <c:v>Hombre</c:v>
                </c:pt>
              </c:strCache>
            </c:strRef>
          </c:tx>
          <c:invertIfNegative val="0"/>
          <c:cat>
            <c:strRef>
              <c:f>DIC!$A$202:$A$205</c:f>
              <c:strCache>
                <c:ptCount val="4"/>
                <c:pt idx="0">
                  <c:v>Jalisco</c:v>
                </c:pt>
                <c:pt idx="1">
                  <c:v>Otros</c:v>
                </c:pt>
                <c:pt idx="2">
                  <c:v>No Especificado</c:v>
                </c:pt>
                <c:pt idx="3">
                  <c:v>Total</c:v>
                </c:pt>
              </c:strCache>
            </c:strRef>
          </c:cat>
          <c:val>
            <c:numRef>
              <c:f>DIC!$B$202:$B$205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D5C7-4CE5-9FB7-A21444F6F4C7}"/>
            </c:ext>
          </c:extLst>
        </c:ser>
        <c:ser>
          <c:idx val="1"/>
          <c:order val="1"/>
          <c:tx>
            <c:strRef>
              <c:f>DIC!$C$201</c:f>
              <c:strCache>
                <c:ptCount val="1"/>
                <c:pt idx="0">
                  <c:v>Mujer</c:v>
                </c:pt>
              </c:strCache>
            </c:strRef>
          </c:tx>
          <c:invertIfNegative val="0"/>
          <c:cat>
            <c:strRef>
              <c:f>DIC!$A$202:$A$205</c:f>
              <c:strCache>
                <c:ptCount val="4"/>
                <c:pt idx="0">
                  <c:v>Jalisco</c:v>
                </c:pt>
                <c:pt idx="1">
                  <c:v>Otros</c:v>
                </c:pt>
                <c:pt idx="2">
                  <c:v>No Especificado</c:v>
                </c:pt>
                <c:pt idx="3">
                  <c:v>Total</c:v>
                </c:pt>
              </c:strCache>
            </c:strRef>
          </c:cat>
          <c:val>
            <c:numRef>
              <c:f>DIC!$C$202:$C$205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D5C7-4CE5-9FB7-A21444F6F4C7}"/>
            </c:ext>
          </c:extLst>
        </c:ser>
        <c:dLbls>
          <c:showLegendKey val="0"/>
          <c:showVal val="0"/>
          <c:showCatName val="0"/>
          <c:showSerName val="0"/>
          <c:showPercent val="0"/>
          <c:showBubbleSize val="0"/>
        </c:dLbls>
        <c:gapWidth val="150"/>
        <c:axId val="137128192"/>
        <c:axId val="137138176"/>
      </c:barChart>
      <c:catAx>
        <c:axId val="137128192"/>
        <c:scaling>
          <c:orientation val="minMax"/>
        </c:scaling>
        <c:delete val="0"/>
        <c:axPos val="b"/>
        <c:numFmt formatCode="General" sourceLinked="0"/>
        <c:majorTickMark val="out"/>
        <c:minorTickMark val="none"/>
        <c:tickLblPos val="nextTo"/>
        <c:crossAx val="137138176"/>
        <c:crosses val="autoZero"/>
        <c:auto val="1"/>
        <c:lblAlgn val="ctr"/>
        <c:lblOffset val="100"/>
        <c:noMultiLvlLbl val="0"/>
      </c:catAx>
      <c:valAx>
        <c:axId val="137138176"/>
        <c:scaling>
          <c:orientation val="minMax"/>
        </c:scaling>
        <c:delete val="0"/>
        <c:axPos val="l"/>
        <c:majorGridlines/>
        <c:numFmt formatCode="General" sourceLinked="1"/>
        <c:majorTickMark val="out"/>
        <c:minorTickMark val="none"/>
        <c:tickLblPos val="nextTo"/>
        <c:crossAx val="1371281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DIC!$B$229</c:f>
              <c:strCache>
                <c:ptCount val="1"/>
                <c:pt idx="0">
                  <c:v>Hombre</c:v>
                </c:pt>
              </c:strCache>
            </c:strRef>
          </c:tx>
          <c:invertIfNegative val="0"/>
          <c:cat>
            <c:strRef>
              <c:f>DIC!$A$230:$A$232</c:f>
              <c:strCache>
                <c:ptCount val="3"/>
                <c:pt idx="0">
                  <c:v>Sin Violencia</c:v>
                </c:pt>
                <c:pt idx="1">
                  <c:v>Con Violencia</c:v>
                </c:pt>
                <c:pt idx="2">
                  <c:v>Total</c:v>
                </c:pt>
              </c:strCache>
            </c:strRef>
          </c:cat>
          <c:val>
            <c:numRef>
              <c:f>DIC!$B$230:$B$232</c:f>
              <c:numCache>
                <c:formatCode>General</c:formatCode>
                <c:ptCount val="3"/>
                <c:pt idx="0">
                  <c:v>0</c:v>
                </c:pt>
                <c:pt idx="1">
                  <c:v>0</c:v>
                </c:pt>
                <c:pt idx="2">
                  <c:v>0</c:v>
                </c:pt>
              </c:numCache>
            </c:numRef>
          </c:val>
          <c:extLst>
            <c:ext xmlns:c16="http://schemas.microsoft.com/office/drawing/2014/chart" uri="{C3380CC4-5D6E-409C-BE32-E72D297353CC}">
              <c16:uniqueId val="{00000000-E49C-4C66-A008-2ED702EE9676}"/>
            </c:ext>
          </c:extLst>
        </c:ser>
        <c:ser>
          <c:idx val="1"/>
          <c:order val="1"/>
          <c:tx>
            <c:strRef>
              <c:f>DIC!$C$229</c:f>
              <c:strCache>
                <c:ptCount val="1"/>
                <c:pt idx="0">
                  <c:v>Mujer</c:v>
                </c:pt>
              </c:strCache>
            </c:strRef>
          </c:tx>
          <c:invertIfNegative val="0"/>
          <c:cat>
            <c:strRef>
              <c:f>DIC!$A$230:$A$232</c:f>
              <c:strCache>
                <c:ptCount val="3"/>
                <c:pt idx="0">
                  <c:v>Sin Violencia</c:v>
                </c:pt>
                <c:pt idx="1">
                  <c:v>Con Violencia</c:v>
                </c:pt>
                <c:pt idx="2">
                  <c:v>Total</c:v>
                </c:pt>
              </c:strCache>
            </c:strRef>
          </c:cat>
          <c:val>
            <c:numRef>
              <c:f>DIC!$C$230:$C$232</c:f>
              <c:numCache>
                <c:formatCode>General</c:formatCode>
                <c:ptCount val="3"/>
                <c:pt idx="0">
                  <c:v>0</c:v>
                </c:pt>
                <c:pt idx="1">
                  <c:v>0</c:v>
                </c:pt>
                <c:pt idx="2">
                  <c:v>0</c:v>
                </c:pt>
              </c:numCache>
            </c:numRef>
          </c:val>
          <c:extLst>
            <c:ext xmlns:c16="http://schemas.microsoft.com/office/drawing/2014/chart" uri="{C3380CC4-5D6E-409C-BE32-E72D297353CC}">
              <c16:uniqueId val="{00000001-E49C-4C66-A008-2ED702EE9676}"/>
            </c:ext>
          </c:extLst>
        </c:ser>
        <c:dLbls>
          <c:showLegendKey val="0"/>
          <c:showVal val="0"/>
          <c:showCatName val="0"/>
          <c:showSerName val="0"/>
          <c:showPercent val="0"/>
          <c:showBubbleSize val="0"/>
        </c:dLbls>
        <c:gapWidth val="150"/>
        <c:axId val="137163904"/>
        <c:axId val="137165440"/>
      </c:barChart>
      <c:catAx>
        <c:axId val="137163904"/>
        <c:scaling>
          <c:orientation val="minMax"/>
        </c:scaling>
        <c:delete val="0"/>
        <c:axPos val="b"/>
        <c:numFmt formatCode="General" sourceLinked="0"/>
        <c:majorTickMark val="out"/>
        <c:minorTickMark val="none"/>
        <c:tickLblPos val="nextTo"/>
        <c:crossAx val="137165440"/>
        <c:crosses val="autoZero"/>
        <c:auto val="1"/>
        <c:lblAlgn val="ctr"/>
        <c:lblOffset val="100"/>
        <c:noMultiLvlLbl val="0"/>
      </c:catAx>
      <c:valAx>
        <c:axId val="137165440"/>
        <c:scaling>
          <c:orientation val="minMax"/>
        </c:scaling>
        <c:delete val="0"/>
        <c:axPos val="l"/>
        <c:majorGridlines/>
        <c:numFmt formatCode="General" sourceLinked="1"/>
        <c:majorTickMark val="out"/>
        <c:minorTickMark val="none"/>
        <c:tickLblPos val="nextTo"/>
        <c:crossAx val="1371639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DIC!$B$252</c:f>
              <c:strCache>
                <c:ptCount val="1"/>
                <c:pt idx="0">
                  <c:v>Hombre</c:v>
                </c:pt>
              </c:strCache>
            </c:strRef>
          </c:tx>
          <c:invertIfNegative val="0"/>
          <c:cat>
            <c:strRef>
              <c:f>DIC!$A$253:$A$257</c:f>
              <c:strCache>
                <c:ptCount val="5"/>
                <c:pt idx="0">
                  <c:v>Física</c:v>
                </c:pt>
                <c:pt idx="1">
                  <c:v>Psicológica</c:v>
                </c:pt>
                <c:pt idx="2">
                  <c:v>Económica</c:v>
                </c:pt>
                <c:pt idx="3">
                  <c:v>Sexual</c:v>
                </c:pt>
                <c:pt idx="4">
                  <c:v>Patrimonial</c:v>
                </c:pt>
              </c:strCache>
            </c:strRef>
          </c:cat>
          <c:val>
            <c:numRef>
              <c:f>DIC!$B$253:$B$257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1AC0-4DFA-B5BB-C352F569D1D2}"/>
            </c:ext>
          </c:extLst>
        </c:ser>
        <c:ser>
          <c:idx val="1"/>
          <c:order val="1"/>
          <c:tx>
            <c:strRef>
              <c:f>DIC!$C$252</c:f>
              <c:strCache>
                <c:ptCount val="1"/>
                <c:pt idx="0">
                  <c:v>Mujer</c:v>
                </c:pt>
              </c:strCache>
            </c:strRef>
          </c:tx>
          <c:invertIfNegative val="0"/>
          <c:cat>
            <c:strRef>
              <c:f>DIC!$A$253:$A$257</c:f>
              <c:strCache>
                <c:ptCount val="5"/>
                <c:pt idx="0">
                  <c:v>Física</c:v>
                </c:pt>
                <c:pt idx="1">
                  <c:v>Psicológica</c:v>
                </c:pt>
                <c:pt idx="2">
                  <c:v>Económica</c:v>
                </c:pt>
                <c:pt idx="3">
                  <c:v>Sexual</c:v>
                </c:pt>
                <c:pt idx="4">
                  <c:v>Patrimonial</c:v>
                </c:pt>
              </c:strCache>
            </c:strRef>
          </c:cat>
          <c:val>
            <c:numRef>
              <c:f>DIC!$C$253:$C$257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1AC0-4DFA-B5BB-C352F569D1D2}"/>
            </c:ext>
          </c:extLst>
        </c:ser>
        <c:dLbls>
          <c:showLegendKey val="0"/>
          <c:showVal val="0"/>
          <c:showCatName val="0"/>
          <c:showSerName val="0"/>
          <c:showPercent val="0"/>
          <c:showBubbleSize val="0"/>
        </c:dLbls>
        <c:gapWidth val="150"/>
        <c:axId val="137265152"/>
        <c:axId val="137266688"/>
      </c:barChart>
      <c:catAx>
        <c:axId val="137265152"/>
        <c:scaling>
          <c:orientation val="minMax"/>
        </c:scaling>
        <c:delete val="0"/>
        <c:axPos val="b"/>
        <c:numFmt formatCode="General" sourceLinked="0"/>
        <c:majorTickMark val="out"/>
        <c:minorTickMark val="none"/>
        <c:tickLblPos val="nextTo"/>
        <c:crossAx val="137266688"/>
        <c:crosses val="autoZero"/>
        <c:auto val="1"/>
        <c:lblAlgn val="ctr"/>
        <c:lblOffset val="100"/>
        <c:noMultiLvlLbl val="0"/>
      </c:catAx>
      <c:valAx>
        <c:axId val="137266688"/>
        <c:scaling>
          <c:orientation val="minMax"/>
        </c:scaling>
        <c:delete val="0"/>
        <c:axPos val="l"/>
        <c:majorGridlines/>
        <c:numFmt formatCode="General" sourceLinked="1"/>
        <c:majorTickMark val="out"/>
        <c:minorTickMark val="none"/>
        <c:tickLblPos val="nextTo"/>
        <c:crossAx val="1372651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DIC!$B$283</c:f>
              <c:strCache>
                <c:ptCount val="1"/>
                <c:pt idx="0">
                  <c:v>Hombre</c:v>
                </c:pt>
              </c:strCache>
            </c:strRef>
          </c:tx>
          <c:invertIfNegative val="0"/>
          <c:cat>
            <c:strRef>
              <c:f>DIC!$A$284:$A$291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DIC!$B$284:$B$291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30F7-4DD2-A1FD-04B1390D3835}"/>
            </c:ext>
          </c:extLst>
        </c:ser>
        <c:ser>
          <c:idx val="1"/>
          <c:order val="1"/>
          <c:tx>
            <c:strRef>
              <c:f>DIC!$C$283</c:f>
              <c:strCache>
                <c:ptCount val="1"/>
                <c:pt idx="0">
                  <c:v>Mujer</c:v>
                </c:pt>
              </c:strCache>
            </c:strRef>
          </c:tx>
          <c:invertIfNegative val="0"/>
          <c:cat>
            <c:strRef>
              <c:f>DIC!$A$284:$A$291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DIC!$C$284:$C$291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30F7-4DD2-A1FD-04B1390D3835}"/>
            </c:ext>
          </c:extLst>
        </c:ser>
        <c:dLbls>
          <c:showLegendKey val="0"/>
          <c:showVal val="0"/>
          <c:showCatName val="0"/>
          <c:showSerName val="0"/>
          <c:showPercent val="0"/>
          <c:showBubbleSize val="0"/>
        </c:dLbls>
        <c:gapWidth val="150"/>
        <c:axId val="137292416"/>
        <c:axId val="137367936"/>
      </c:barChart>
      <c:catAx>
        <c:axId val="137292416"/>
        <c:scaling>
          <c:orientation val="minMax"/>
        </c:scaling>
        <c:delete val="0"/>
        <c:axPos val="b"/>
        <c:numFmt formatCode="General" sourceLinked="0"/>
        <c:majorTickMark val="out"/>
        <c:minorTickMark val="none"/>
        <c:tickLblPos val="nextTo"/>
        <c:crossAx val="137367936"/>
        <c:crosses val="autoZero"/>
        <c:auto val="1"/>
        <c:lblAlgn val="ctr"/>
        <c:lblOffset val="100"/>
        <c:noMultiLvlLbl val="0"/>
      </c:catAx>
      <c:valAx>
        <c:axId val="137367936"/>
        <c:scaling>
          <c:orientation val="minMax"/>
        </c:scaling>
        <c:delete val="0"/>
        <c:axPos val="l"/>
        <c:majorGridlines/>
        <c:numFmt formatCode="General" sourceLinked="1"/>
        <c:majorTickMark val="out"/>
        <c:minorTickMark val="none"/>
        <c:tickLblPos val="nextTo"/>
        <c:crossAx val="1372924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A29-4530-8426-6CAC81DE438E}"/>
            </c:ext>
          </c:extLst>
        </c:ser>
        <c:dLbls>
          <c:showLegendKey val="0"/>
          <c:showVal val="1"/>
          <c:showCatName val="0"/>
          <c:showSerName val="0"/>
          <c:showPercent val="0"/>
          <c:showBubbleSize val="0"/>
        </c:dLbls>
        <c:gapWidth val="150"/>
        <c:overlap val="100"/>
        <c:axId val="136767360"/>
        <c:axId val="136774400"/>
      </c:barChart>
      <c:catAx>
        <c:axId val="1367673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36774400"/>
        <c:crosses val="autoZero"/>
        <c:auto val="1"/>
        <c:lblAlgn val="ctr"/>
        <c:lblOffset val="100"/>
        <c:tickLblSkip val="1"/>
        <c:tickMarkSkip val="1"/>
        <c:noMultiLvlLbl val="0"/>
      </c:catAx>
      <c:valAx>
        <c:axId val="136774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367673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8" Type="http://schemas.openxmlformats.org/officeDocument/2006/relationships/chart" Target="../charts/chart103.xml"/><Relationship Id="rId13" Type="http://schemas.openxmlformats.org/officeDocument/2006/relationships/chart" Target="../charts/chart108.xml"/><Relationship Id="rId3" Type="http://schemas.openxmlformats.org/officeDocument/2006/relationships/image" Target="../media/image3.jpeg"/><Relationship Id="rId7" Type="http://schemas.openxmlformats.org/officeDocument/2006/relationships/chart" Target="../charts/chart102.xml"/><Relationship Id="rId12" Type="http://schemas.openxmlformats.org/officeDocument/2006/relationships/chart" Target="../charts/chart107.xml"/><Relationship Id="rId2" Type="http://schemas.openxmlformats.org/officeDocument/2006/relationships/chart" Target="../charts/chart100.xml"/><Relationship Id="rId1" Type="http://schemas.openxmlformats.org/officeDocument/2006/relationships/chart" Target="../charts/chart99.xml"/><Relationship Id="rId6" Type="http://schemas.openxmlformats.org/officeDocument/2006/relationships/chart" Target="../charts/chart101.xml"/><Relationship Id="rId11" Type="http://schemas.openxmlformats.org/officeDocument/2006/relationships/chart" Target="../charts/chart106.xml"/><Relationship Id="rId5" Type="http://schemas.openxmlformats.org/officeDocument/2006/relationships/image" Target="../media/image4.png"/><Relationship Id="rId15" Type="http://schemas.openxmlformats.org/officeDocument/2006/relationships/chart" Target="../charts/chart110.xml"/><Relationship Id="rId10" Type="http://schemas.openxmlformats.org/officeDocument/2006/relationships/chart" Target="../charts/chart105.xml"/><Relationship Id="rId4" Type="http://schemas.openxmlformats.org/officeDocument/2006/relationships/hyperlink" Target="http://www.jalisco.gob.mx/es" TargetMode="External"/><Relationship Id="rId9" Type="http://schemas.openxmlformats.org/officeDocument/2006/relationships/chart" Target="../charts/chart104.xml"/><Relationship Id="rId14" Type="http://schemas.openxmlformats.org/officeDocument/2006/relationships/chart" Target="../charts/chart109.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115.xml"/><Relationship Id="rId13" Type="http://schemas.openxmlformats.org/officeDocument/2006/relationships/chart" Target="../charts/chart120.xml"/><Relationship Id="rId3" Type="http://schemas.openxmlformats.org/officeDocument/2006/relationships/image" Target="../media/image3.jpeg"/><Relationship Id="rId7" Type="http://schemas.openxmlformats.org/officeDocument/2006/relationships/chart" Target="../charts/chart114.xml"/><Relationship Id="rId12" Type="http://schemas.openxmlformats.org/officeDocument/2006/relationships/chart" Target="../charts/chart119.xml"/><Relationship Id="rId2" Type="http://schemas.openxmlformats.org/officeDocument/2006/relationships/chart" Target="../charts/chart112.xml"/><Relationship Id="rId1" Type="http://schemas.openxmlformats.org/officeDocument/2006/relationships/chart" Target="../charts/chart111.xml"/><Relationship Id="rId6" Type="http://schemas.openxmlformats.org/officeDocument/2006/relationships/chart" Target="../charts/chart113.xml"/><Relationship Id="rId11" Type="http://schemas.openxmlformats.org/officeDocument/2006/relationships/chart" Target="../charts/chart118.xml"/><Relationship Id="rId5" Type="http://schemas.openxmlformats.org/officeDocument/2006/relationships/image" Target="../media/image4.png"/><Relationship Id="rId15" Type="http://schemas.openxmlformats.org/officeDocument/2006/relationships/chart" Target="../charts/chart122.xml"/><Relationship Id="rId10" Type="http://schemas.openxmlformats.org/officeDocument/2006/relationships/chart" Target="../charts/chart117.xml"/><Relationship Id="rId4" Type="http://schemas.openxmlformats.org/officeDocument/2006/relationships/hyperlink" Target="http://www.jalisco.gob.mx/es" TargetMode="External"/><Relationship Id="rId9" Type="http://schemas.openxmlformats.org/officeDocument/2006/relationships/chart" Target="../charts/chart116.xml"/><Relationship Id="rId14" Type="http://schemas.openxmlformats.org/officeDocument/2006/relationships/chart" Target="../charts/chart121.xm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4.xml"/><Relationship Id="rId1" Type="http://schemas.openxmlformats.org/officeDocument/2006/relationships/chart" Target="../charts/chart1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6.xml"/><Relationship Id="rId1" Type="http://schemas.openxmlformats.org/officeDocument/2006/relationships/chart" Target="../charts/chart1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8.xml"/><Relationship Id="rId1" Type="http://schemas.openxmlformats.org/officeDocument/2006/relationships/chart" Target="../charts/chart12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0.xml"/><Relationship Id="rId1" Type="http://schemas.openxmlformats.org/officeDocument/2006/relationships/chart" Target="../charts/chart12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2.xml"/><Relationship Id="rId1" Type="http://schemas.openxmlformats.org/officeDocument/2006/relationships/chart" Target="../charts/chart13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4.xml"/><Relationship Id="rId1" Type="http://schemas.openxmlformats.org/officeDocument/2006/relationships/chart" Target="../charts/chart13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6.xml"/><Relationship Id="rId1" Type="http://schemas.openxmlformats.org/officeDocument/2006/relationships/chart" Target="../charts/chart13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38.xml"/><Relationship Id="rId1" Type="http://schemas.openxmlformats.org/officeDocument/2006/relationships/chart" Target="../charts/chart13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image" Target="../media/image3.jpeg"/><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image" Target="../media/image4.png"/><Relationship Id="rId15" Type="http://schemas.openxmlformats.org/officeDocument/2006/relationships/chart" Target="../charts/chart14.xml"/><Relationship Id="rId10" Type="http://schemas.openxmlformats.org/officeDocument/2006/relationships/chart" Target="../charts/chart9.xml"/><Relationship Id="rId4" Type="http://schemas.openxmlformats.org/officeDocument/2006/relationships/hyperlink" Target="http://www.jalisco.gob.mx/es" TargetMode="External"/><Relationship Id="rId9" Type="http://schemas.openxmlformats.org/officeDocument/2006/relationships/chart" Target="../charts/chart8.xml"/><Relationship Id="rId14" Type="http://schemas.openxmlformats.org/officeDocument/2006/relationships/chart" Target="../charts/chart13.xml"/></Relationships>
</file>

<file path=xl/drawings/_rels/drawing2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142.xml"/><Relationship Id="rId2" Type="http://schemas.openxmlformats.org/officeDocument/2006/relationships/chart" Target="../charts/chart140.xml"/><Relationship Id="rId1" Type="http://schemas.openxmlformats.org/officeDocument/2006/relationships/chart" Target="../charts/chart139.xml"/><Relationship Id="rId6" Type="http://schemas.openxmlformats.org/officeDocument/2006/relationships/chart" Target="../charts/chart14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4.xml"/><Relationship Id="rId1" Type="http://schemas.openxmlformats.org/officeDocument/2006/relationships/chart" Target="../charts/chart14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6.xml"/><Relationship Id="rId1" Type="http://schemas.openxmlformats.org/officeDocument/2006/relationships/chart" Target="../charts/chart14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3.xml.rels><?xml version="1.0" encoding="UTF-8" standalone="yes"?>
<Relationships xmlns="http://schemas.openxmlformats.org/package/2006/relationships"><Relationship Id="rId8" Type="http://schemas.openxmlformats.org/officeDocument/2006/relationships/chart" Target="../charts/chart19.xml"/><Relationship Id="rId13" Type="http://schemas.openxmlformats.org/officeDocument/2006/relationships/chart" Target="../charts/chart24.xml"/><Relationship Id="rId3" Type="http://schemas.openxmlformats.org/officeDocument/2006/relationships/image" Target="../media/image3.jpeg"/><Relationship Id="rId7" Type="http://schemas.openxmlformats.org/officeDocument/2006/relationships/chart" Target="../charts/chart18.xml"/><Relationship Id="rId12" Type="http://schemas.openxmlformats.org/officeDocument/2006/relationships/chart" Target="../charts/chart23.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chart" Target="../charts/chart17.xml"/><Relationship Id="rId11" Type="http://schemas.openxmlformats.org/officeDocument/2006/relationships/chart" Target="../charts/chart22.xml"/><Relationship Id="rId5" Type="http://schemas.openxmlformats.org/officeDocument/2006/relationships/image" Target="../media/image4.png"/><Relationship Id="rId15" Type="http://schemas.openxmlformats.org/officeDocument/2006/relationships/chart" Target="../charts/chart26.xml"/><Relationship Id="rId10" Type="http://schemas.openxmlformats.org/officeDocument/2006/relationships/chart" Target="../charts/chart21.xml"/><Relationship Id="rId4" Type="http://schemas.openxmlformats.org/officeDocument/2006/relationships/hyperlink" Target="http://www.jalisco.gob.mx/es" TargetMode="External"/><Relationship Id="rId9" Type="http://schemas.openxmlformats.org/officeDocument/2006/relationships/chart" Target="../charts/chart20.xml"/><Relationship Id="rId14" Type="http://schemas.openxmlformats.org/officeDocument/2006/relationships/chart" Target="../charts/chart2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3" Type="http://schemas.openxmlformats.org/officeDocument/2006/relationships/image" Target="../media/image3.jpeg"/><Relationship Id="rId7" Type="http://schemas.openxmlformats.org/officeDocument/2006/relationships/chart" Target="../charts/chart30.xml"/><Relationship Id="rId12" Type="http://schemas.openxmlformats.org/officeDocument/2006/relationships/chart" Target="../charts/chart35.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image" Target="../media/image4.png"/><Relationship Id="rId15" Type="http://schemas.openxmlformats.org/officeDocument/2006/relationships/chart" Target="../charts/chart38.xml"/><Relationship Id="rId10" Type="http://schemas.openxmlformats.org/officeDocument/2006/relationships/chart" Target="../charts/chart33.xml"/><Relationship Id="rId4" Type="http://schemas.openxmlformats.org/officeDocument/2006/relationships/hyperlink" Target="http://www.jalisco.gob.mx/es" TargetMode="External"/><Relationship Id="rId9" Type="http://schemas.openxmlformats.org/officeDocument/2006/relationships/chart" Target="../charts/chart32.xml"/><Relationship Id="rId14" Type="http://schemas.openxmlformats.org/officeDocument/2006/relationships/chart" Target="../charts/chart3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43.xml"/><Relationship Id="rId13" Type="http://schemas.openxmlformats.org/officeDocument/2006/relationships/chart" Target="../charts/chart48.xml"/><Relationship Id="rId3" Type="http://schemas.openxmlformats.org/officeDocument/2006/relationships/image" Target="../media/image3.jpeg"/><Relationship Id="rId7" Type="http://schemas.openxmlformats.org/officeDocument/2006/relationships/chart" Target="../charts/chart42.xml"/><Relationship Id="rId12" Type="http://schemas.openxmlformats.org/officeDocument/2006/relationships/chart" Target="../charts/chart47.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1.xml"/><Relationship Id="rId11" Type="http://schemas.openxmlformats.org/officeDocument/2006/relationships/chart" Target="../charts/chart46.xml"/><Relationship Id="rId5" Type="http://schemas.openxmlformats.org/officeDocument/2006/relationships/image" Target="../media/image4.png"/><Relationship Id="rId15" Type="http://schemas.openxmlformats.org/officeDocument/2006/relationships/chart" Target="../charts/chart50.xml"/><Relationship Id="rId10" Type="http://schemas.openxmlformats.org/officeDocument/2006/relationships/chart" Target="../charts/chart45.xml"/><Relationship Id="rId4" Type="http://schemas.openxmlformats.org/officeDocument/2006/relationships/hyperlink" Target="http://www.jalisco.gob.mx/es" TargetMode="External"/><Relationship Id="rId9" Type="http://schemas.openxmlformats.org/officeDocument/2006/relationships/chart" Target="../charts/chart44.xml"/><Relationship Id="rId14" Type="http://schemas.openxmlformats.org/officeDocument/2006/relationships/chart" Target="../charts/chart49.xml"/></Relationships>
</file>

<file path=xl/drawings/_rels/drawing6.xml.rels><?xml version="1.0" encoding="UTF-8" standalone="yes"?>
<Relationships xmlns="http://schemas.openxmlformats.org/package/2006/relationships"><Relationship Id="rId8" Type="http://schemas.openxmlformats.org/officeDocument/2006/relationships/chart" Target="../charts/chart55.xml"/><Relationship Id="rId13" Type="http://schemas.openxmlformats.org/officeDocument/2006/relationships/chart" Target="../charts/chart60.xml"/><Relationship Id="rId3" Type="http://schemas.openxmlformats.org/officeDocument/2006/relationships/image" Target="../media/image3.jpeg"/><Relationship Id="rId7" Type="http://schemas.openxmlformats.org/officeDocument/2006/relationships/chart" Target="../charts/chart54.xml"/><Relationship Id="rId12" Type="http://schemas.openxmlformats.org/officeDocument/2006/relationships/chart" Target="../charts/chart59.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3.xml"/><Relationship Id="rId11" Type="http://schemas.openxmlformats.org/officeDocument/2006/relationships/chart" Target="../charts/chart58.xml"/><Relationship Id="rId5" Type="http://schemas.openxmlformats.org/officeDocument/2006/relationships/image" Target="../media/image4.png"/><Relationship Id="rId15" Type="http://schemas.openxmlformats.org/officeDocument/2006/relationships/chart" Target="../charts/chart62.xml"/><Relationship Id="rId10" Type="http://schemas.openxmlformats.org/officeDocument/2006/relationships/chart" Target="../charts/chart57.xml"/><Relationship Id="rId4" Type="http://schemas.openxmlformats.org/officeDocument/2006/relationships/hyperlink" Target="http://www.jalisco.gob.mx/es" TargetMode="External"/><Relationship Id="rId9" Type="http://schemas.openxmlformats.org/officeDocument/2006/relationships/chart" Target="../charts/chart56.xml"/><Relationship Id="rId14" Type="http://schemas.openxmlformats.org/officeDocument/2006/relationships/chart" Target="../charts/chart61.xml"/></Relationships>
</file>

<file path=xl/drawings/_rels/drawing7.xml.rels><?xml version="1.0" encoding="UTF-8" standalone="yes"?>
<Relationships xmlns="http://schemas.openxmlformats.org/package/2006/relationships"><Relationship Id="rId8" Type="http://schemas.openxmlformats.org/officeDocument/2006/relationships/chart" Target="../charts/chart67.xml"/><Relationship Id="rId13" Type="http://schemas.openxmlformats.org/officeDocument/2006/relationships/chart" Target="../charts/chart72.xml"/><Relationship Id="rId3" Type="http://schemas.openxmlformats.org/officeDocument/2006/relationships/image" Target="../media/image3.jpeg"/><Relationship Id="rId7" Type="http://schemas.openxmlformats.org/officeDocument/2006/relationships/chart" Target="../charts/chart66.xml"/><Relationship Id="rId12" Type="http://schemas.openxmlformats.org/officeDocument/2006/relationships/chart" Target="../charts/chart71.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5.xml"/><Relationship Id="rId11" Type="http://schemas.openxmlformats.org/officeDocument/2006/relationships/chart" Target="../charts/chart70.xml"/><Relationship Id="rId5" Type="http://schemas.openxmlformats.org/officeDocument/2006/relationships/image" Target="../media/image4.png"/><Relationship Id="rId15" Type="http://schemas.openxmlformats.org/officeDocument/2006/relationships/chart" Target="../charts/chart74.xml"/><Relationship Id="rId10" Type="http://schemas.openxmlformats.org/officeDocument/2006/relationships/chart" Target="../charts/chart69.xml"/><Relationship Id="rId4" Type="http://schemas.openxmlformats.org/officeDocument/2006/relationships/hyperlink" Target="http://www.jalisco.gob.mx/es" TargetMode="External"/><Relationship Id="rId9" Type="http://schemas.openxmlformats.org/officeDocument/2006/relationships/chart" Target="../charts/chart68.xml"/><Relationship Id="rId14" Type="http://schemas.openxmlformats.org/officeDocument/2006/relationships/chart" Target="../charts/chart73.xml"/></Relationships>
</file>

<file path=xl/drawings/_rels/drawing8.xml.rels><?xml version="1.0" encoding="UTF-8" standalone="yes"?>
<Relationships xmlns="http://schemas.openxmlformats.org/package/2006/relationships"><Relationship Id="rId8" Type="http://schemas.openxmlformats.org/officeDocument/2006/relationships/chart" Target="../charts/chart79.xml"/><Relationship Id="rId13" Type="http://schemas.openxmlformats.org/officeDocument/2006/relationships/chart" Target="../charts/chart84.xml"/><Relationship Id="rId3" Type="http://schemas.openxmlformats.org/officeDocument/2006/relationships/image" Target="../media/image3.jpeg"/><Relationship Id="rId7" Type="http://schemas.openxmlformats.org/officeDocument/2006/relationships/chart" Target="../charts/chart78.xml"/><Relationship Id="rId12" Type="http://schemas.openxmlformats.org/officeDocument/2006/relationships/chart" Target="../charts/chart83.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77.xml"/><Relationship Id="rId11" Type="http://schemas.openxmlformats.org/officeDocument/2006/relationships/chart" Target="../charts/chart82.xml"/><Relationship Id="rId5" Type="http://schemas.openxmlformats.org/officeDocument/2006/relationships/image" Target="../media/image4.png"/><Relationship Id="rId15" Type="http://schemas.openxmlformats.org/officeDocument/2006/relationships/chart" Target="../charts/chart86.xml"/><Relationship Id="rId10" Type="http://schemas.openxmlformats.org/officeDocument/2006/relationships/chart" Target="../charts/chart81.xml"/><Relationship Id="rId4" Type="http://schemas.openxmlformats.org/officeDocument/2006/relationships/hyperlink" Target="http://www.jalisco.gob.mx/es" TargetMode="External"/><Relationship Id="rId9" Type="http://schemas.openxmlformats.org/officeDocument/2006/relationships/chart" Target="../charts/chart80.xml"/><Relationship Id="rId14" Type="http://schemas.openxmlformats.org/officeDocument/2006/relationships/chart" Target="../charts/chart85.xml"/></Relationships>
</file>

<file path=xl/drawings/_rels/drawing9.xml.rels><?xml version="1.0" encoding="UTF-8" standalone="yes"?>
<Relationships xmlns="http://schemas.openxmlformats.org/package/2006/relationships"><Relationship Id="rId8" Type="http://schemas.openxmlformats.org/officeDocument/2006/relationships/chart" Target="../charts/chart91.xml"/><Relationship Id="rId13" Type="http://schemas.openxmlformats.org/officeDocument/2006/relationships/chart" Target="../charts/chart96.xml"/><Relationship Id="rId3" Type="http://schemas.openxmlformats.org/officeDocument/2006/relationships/image" Target="../media/image3.jpeg"/><Relationship Id="rId7" Type="http://schemas.openxmlformats.org/officeDocument/2006/relationships/chart" Target="../charts/chart90.xml"/><Relationship Id="rId12" Type="http://schemas.openxmlformats.org/officeDocument/2006/relationships/chart" Target="../charts/chart95.xml"/><Relationship Id="rId2" Type="http://schemas.openxmlformats.org/officeDocument/2006/relationships/chart" Target="../charts/chart88.xml"/><Relationship Id="rId1" Type="http://schemas.openxmlformats.org/officeDocument/2006/relationships/chart" Target="../charts/chart87.xml"/><Relationship Id="rId6" Type="http://schemas.openxmlformats.org/officeDocument/2006/relationships/chart" Target="../charts/chart89.xml"/><Relationship Id="rId11" Type="http://schemas.openxmlformats.org/officeDocument/2006/relationships/chart" Target="../charts/chart94.xml"/><Relationship Id="rId5" Type="http://schemas.openxmlformats.org/officeDocument/2006/relationships/image" Target="../media/image4.png"/><Relationship Id="rId15" Type="http://schemas.openxmlformats.org/officeDocument/2006/relationships/chart" Target="../charts/chart98.xml"/><Relationship Id="rId10" Type="http://schemas.openxmlformats.org/officeDocument/2006/relationships/chart" Target="../charts/chart93.xml"/><Relationship Id="rId4" Type="http://schemas.openxmlformats.org/officeDocument/2006/relationships/hyperlink" Target="http://www.jalisco.gob.mx/es" TargetMode="External"/><Relationship Id="rId9" Type="http://schemas.openxmlformats.org/officeDocument/2006/relationships/chart" Target="../charts/chart92.xml"/><Relationship Id="rId14" Type="http://schemas.openxmlformats.org/officeDocument/2006/relationships/chart" Target="../charts/chart97.xm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a16="http://schemas.microsoft.com/office/drawing/2014/main"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a16="http://schemas.microsoft.com/office/drawing/2014/main"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3" name="1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4" name="1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5" name="1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15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D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D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61812" y="47626"/>
          <a:ext cx="72298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a:extLst>
            <a:ext uri="{FF2B5EF4-FFF2-40B4-BE49-F238E27FC236}">
              <a16:creationId xmlns:a16="http://schemas.microsoft.com/office/drawing/2014/main" id="{00000000-0008-0000-0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10" name="9 Gráfico">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2" name="11 Gráfico">
          <a:extLst>
            <a:ext uri="{FF2B5EF4-FFF2-40B4-BE49-F238E27FC236}">
              <a16:creationId xmlns:a16="http://schemas.microsoft.com/office/drawing/2014/main" id="{00000000-0008-0000-01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3" name="12 Gráfico">
          <a:extLst>
            <a:ext uri="{FF2B5EF4-FFF2-40B4-BE49-F238E27FC236}">
              <a16:creationId xmlns:a16="http://schemas.microsoft.com/office/drawing/2014/main" id="{00000000-0008-0000-01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4" name="13 Gráfico">
          <a:extLst>
            <a:ext uri="{FF2B5EF4-FFF2-40B4-BE49-F238E27FC236}">
              <a16:creationId xmlns:a16="http://schemas.microsoft.com/office/drawing/2014/main" id="{00000000-0008-0000-01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6" name="15 Gráfico">
          <a:extLst>
            <a:ext uri="{FF2B5EF4-FFF2-40B4-BE49-F238E27FC236}">
              <a16:creationId xmlns:a16="http://schemas.microsoft.com/office/drawing/2014/main" id="{00000000-0008-0000-01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8" name="17 Gráfico">
          <a:extLst>
            <a:ext uri="{FF2B5EF4-FFF2-40B4-BE49-F238E27FC236}">
              <a16:creationId xmlns:a16="http://schemas.microsoft.com/office/drawing/2014/main" id="{00000000-0008-0000-01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22" name="21 Gráfico">
          <a:extLst>
            <a:ext uri="{FF2B5EF4-FFF2-40B4-BE49-F238E27FC236}">
              <a16:creationId xmlns:a16="http://schemas.microsoft.com/office/drawing/2014/main" id="{00000000-0008-0000-01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23" name="22 Gráfico">
          <a:extLst>
            <a:ext uri="{FF2B5EF4-FFF2-40B4-BE49-F238E27FC236}">
              <a16:creationId xmlns:a16="http://schemas.microsoft.com/office/drawing/2014/main" id="{00000000-0008-0000-01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24" name="23 Gráfico">
          <a:extLst>
            <a:ext uri="{FF2B5EF4-FFF2-40B4-BE49-F238E27FC236}">
              <a16:creationId xmlns:a16="http://schemas.microsoft.com/office/drawing/2014/main" id="{00000000-0008-0000-01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a16="http://schemas.microsoft.com/office/drawing/2014/main"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a16="http://schemas.microsoft.com/office/drawing/2014/main" id="{00000000-0008-0000-0E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E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F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1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3" name="17 Gráfico">
          <a:extLst>
            <a:ext uri="{FF2B5EF4-FFF2-40B4-BE49-F238E27FC236}">
              <a16:creationId xmlns:a16="http://schemas.microsoft.com/office/drawing/2014/main" id="{00000000-0008-0000-0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4" name="21 Gráfico">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5" name="22 Gráfico">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23 Gráfico">
          <a:extLst>
            <a:ext uri="{FF2B5EF4-FFF2-40B4-BE49-F238E27FC236}">
              <a16:creationId xmlns:a16="http://schemas.microsoft.com/office/drawing/2014/main" id="{00000000-0008-0000-0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3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3" name="17 Gráfico">
          <a:extLst>
            <a:ext uri="{FF2B5EF4-FFF2-40B4-BE49-F238E27FC236}">
              <a16:creationId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4" name="21 Gráfico">
          <a:extLst>
            <a:ext uri="{FF2B5EF4-FFF2-40B4-BE49-F238E27FC236}">
              <a16:creationId xmlns:a16="http://schemas.microsoft.com/office/drawing/2014/main" id="{00000000-0008-0000-03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5" name="22 Gráfico">
          <a:extLst>
            <a:ext uri="{FF2B5EF4-FFF2-40B4-BE49-F238E27FC236}">
              <a16:creationId xmlns:a16="http://schemas.microsoft.com/office/drawing/2014/main" id="{00000000-0008-0000-0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23 Gráfico">
          <a:extLst>
            <a:ext uri="{FF2B5EF4-FFF2-40B4-BE49-F238E27FC236}">
              <a16:creationId xmlns:a16="http://schemas.microsoft.com/office/drawing/2014/main" id="{00000000-0008-0000-03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4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3" name="17 Gráfico">
          <a:extLst>
            <a:ext uri="{FF2B5EF4-FFF2-40B4-BE49-F238E27FC236}">
              <a16:creationId xmlns:a16="http://schemas.microsoft.com/office/drawing/2014/main" id="{00000000-0008-0000-04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4" name="21 Gráfico">
          <a:extLst>
            <a:ext uri="{FF2B5EF4-FFF2-40B4-BE49-F238E27FC236}">
              <a16:creationId xmlns:a16="http://schemas.microsoft.com/office/drawing/2014/main" id="{00000000-0008-0000-04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5" name="22 Gráfico">
          <a:extLst>
            <a:ext uri="{FF2B5EF4-FFF2-40B4-BE49-F238E27FC236}">
              <a16:creationId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23 Gráfico">
          <a:extLst>
            <a:ext uri="{FF2B5EF4-FFF2-40B4-BE49-F238E27FC236}">
              <a16:creationId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5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5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5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5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5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3" name="17 Gráfico">
          <a:extLst>
            <a:ext uri="{FF2B5EF4-FFF2-40B4-BE49-F238E27FC236}">
              <a16:creationId xmlns:a16="http://schemas.microsoft.com/office/drawing/2014/main" id="{00000000-0008-0000-05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4" name="21 Gráfico">
          <a:extLst>
            <a:ext uri="{FF2B5EF4-FFF2-40B4-BE49-F238E27FC236}">
              <a16:creationId xmlns:a16="http://schemas.microsoft.com/office/drawing/2014/main" id="{00000000-0008-0000-05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5" name="22 Gráfico">
          <a:extLst>
            <a:ext uri="{FF2B5EF4-FFF2-40B4-BE49-F238E27FC236}">
              <a16:creationId xmlns:a16="http://schemas.microsoft.com/office/drawing/2014/main" id="{00000000-0008-0000-05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23 Gráfico">
          <a:extLst>
            <a:ext uri="{FF2B5EF4-FFF2-40B4-BE49-F238E27FC236}">
              <a16:creationId xmlns:a16="http://schemas.microsoft.com/office/drawing/2014/main" id="{00000000-0008-0000-05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3"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4"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5"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6"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ERO%20JAMAY%202019/Estadisticas%20de%20Atenci&#243;n%20JAMAY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bajo"/>
      <sheetName val="ENE"/>
      <sheetName val="Febrero"/>
      <sheetName val="Marzo"/>
      <sheetName val="Abril"/>
      <sheetName val="Mayo"/>
      <sheetName val="Junio"/>
      <sheetName val="Julio"/>
      <sheetName val="Agosto"/>
      <sheetName val="Septiembre"/>
      <sheetName val="Octubre"/>
      <sheetName val="Noviembre"/>
      <sheetName val="Diciembre"/>
    </sheetNames>
    <sheetDataSet>
      <sheetData sheetId="0"/>
      <sheetData sheetId="1">
        <row r="8">
          <cell r="B8" t="str">
            <v>Hombre</v>
          </cell>
          <cell r="C8" t="str">
            <v>Mujer</v>
          </cell>
        </row>
        <row r="9">
          <cell r="A9" t="str">
            <v xml:space="preserve">Orientación Psicológica  </v>
          </cell>
          <cell r="B9">
            <v>0</v>
          </cell>
          <cell r="C9">
            <v>0</v>
          </cell>
        </row>
        <row r="10">
          <cell r="A10" t="str">
            <v xml:space="preserve">Asesoria Jurídica </v>
          </cell>
          <cell r="B10">
            <v>0</v>
          </cell>
          <cell r="C10">
            <v>0</v>
          </cell>
        </row>
        <row r="11">
          <cell r="A11" t="str">
            <v>Trabajo Social</v>
          </cell>
          <cell r="B11">
            <v>0</v>
          </cell>
          <cell r="C11">
            <v>0</v>
          </cell>
        </row>
        <row r="12">
          <cell r="A12" t="str">
            <v>Total</v>
          </cell>
          <cell r="B12">
            <v>0</v>
          </cell>
          <cell r="C12">
            <v>0</v>
          </cell>
        </row>
        <row r="32">
          <cell r="B32" t="str">
            <v>Hombre</v>
          </cell>
          <cell r="C32" t="str">
            <v>Mujer</v>
          </cell>
        </row>
        <row r="33">
          <cell r="A33" t="str">
            <v>Orientación psicológica</v>
          </cell>
          <cell r="B33">
            <v>0</v>
          </cell>
          <cell r="C33">
            <v>0</v>
          </cell>
        </row>
        <row r="34">
          <cell r="A34" t="str">
            <v>Asesoria Jurídica</v>
          </cell>
          <cell r="B34">
            <v>0</v>
          </cell>
          <cell r="C34">
            <v>0</v>
          </cell>
        </row>
        <row r="35">
          <cell r="A35" t="str">
            <v>Trabajo social</v>
          </cell>
          <cell r="B35">
            <v>0</v>
          </cell>
          <cell r="C35">
            <v>0</v>
          </cell>
        </row>
        <row r="36">
          <cell r="A36" t="str">
            <v>Canalización</v>
          </cell>
          <cell r="B36">
            <v>0</v>
          </cell>
          <cell r="C36">
            <v>0</v>
          </cell>
        </row>
        <row r="37">
          <cell r="A37" t="str">
            <v>Total</v>
          </cell>
          <cell r="B37">
            <v>0</v>
          </cell>
          <cell r="C37">
            <v>0</v>
          </cell>
        </row>
        <row r="58">
          <cell r="B58" t="str">
            <v>Hombre</v>
          </cell>
          <cell r="C58" t="str">
            <v>Mujer</v>
          </cell>
        </row>
        <row r="59">
          <cell r="A59" t="str">
            <v>Menor de 15 años</v>
          </cell>
          <cell r="B59">
            <v>0</v>
          </cell>
          <cell r="C59">
            <v>0</v>
          </cell>
        </row>
        <row r="60">
          <cell r="A60" t="str">
            <v>de 15 a 29 años</v>
          </cell>
          <cell r="B60">
            <v>0</v>
          </cell>
          <cell r="C60">
            <v>0</v>
          </cell>
        </row>
        <row r="61">
          <cell r="A61" t="str">
            <v>de 30 a 44 años</v>
          </cell>
          <cell r="B61">
            <v>0</v>
          </cell>
          <cell r="C61">
            <v>0</v>
          </cell>
        </row>
        <row r="62">
          <cell r="A62" t="str">
            <v>de 45 a 59 años</v>
          </cell>
          <cell r="B62">
            <v>0</v>
          </cell>
          <cell r="C62">
            <v>0</v>
          </cell>
        </row>
        <row r="63">
          <cell r="A63" t="str">
            <v>60 años y más</v>
          </cell>
          <cell r="B63">
            <v>0</v>
          </cell>
          <cell r="C63">
            <v>0</v>
          </cell>
        </row>
        <row r="64">
          <cell r="A64" t="str">
            <v>No Especificado</v>
          </cell>
          <cell r="B64">
            <v>0</v>
          </cell>
          <cell r="C64">
            <v>0</v>
          </cell>
        </row>
        <row r="91">
          <cell r="B91" t="str">
            <v>Hombre</v>
          </cell>
          <cell r="C91" t="str">
            <v>Mujer</v>
          </cell>
        </row>
        <row r="92">
          <cell r="A92" t="str">
            <v>Sin instrucción</v>
          </cell>
          <cell r="B92">
            <v>0</v>
          </cell>
          <cell r="C92">
            <v>0</v>
          </cell>
        </row>
        <row r="93">
          <cell r="A93" t="str">
            <v>Primaria</v>
          </cell>
          <cell r="B93">
            <v>0</v>
          </cell>
          <cell r="C93">
            <v>0</v>
          </cell>
        </row>
        <row r="94">
          <cell r="A94" t="str">
            <v>Secundaria</v>
          </cell>
          <cell r="B94">
            <v>0</v>
          </cell>
          <cell r="C94">
            <v>0</v>
          </cell>
        </row>
        <row r="95">
          <cell r="A95" t="str">
            <v>Bachillerato / Nivel Técnico</v>
          </cell>
          <cell r="B95">
            <v>0</v>
          </cell>
          <cell r="C95">
            <v>0</v>
          </cell>
        </row>
        <row r="96">
          <cell r="A96" t="str">
            <v>Superior:Licenciatura/Posgrado</v>
          </cell>
          <cell r="B96">
            <v>0</v>
          </cell>
          <cell r="C96">
            <v>0</v>
          </cell>
        </row>
        <row r="97">
          <cell r="A97" t="str">
            <v>No especificado</v>
          </cell>
          <cell r="B97">
            <v>0</v>
          </cell>
          <cell r="C97">
            <v>0</v>
          </cell>
        </row>
        <row r="98">
          <cell r="A98" t="str">
            <v>Total</v>
          </cell>
          <cell r="B98">
            <v>0</v>
          </cell>
          <cell r="C98">
            <v>0</v>
          </cell>
        </row>
        <row r="122">
          <cell r="B122" t="str">
            <v>Hombre</v>
          </cell>
          <cell r="C122" t="str">
            <v>Mujer</v>
          </cell>
        </row>
        <row r="123">
          <cell r="A123" t="str">
            <v>Soltera(o)</v>
          </cell>
          <cell r="B123">
            <v>0</v>
          </cell>
          <cell r="C123">
            <v>0</v>
          </cell>
        </row>
        <row r="124">
          <cell r="A124" t="str">
            <v>Casada(o)</v>
          </cell>
          <cell r="B124">
            <v>0</v>
          </cell>
          <cell r="C124">
            <v>0</v>
          </cell>
        </row>
        <row r="125">
          <cell r="A125" t="str">
            <v>Unión libre / Amasia</v>
          </cell>
          <cell r="B125">
            <v>0</v>
          </cell>
          <cell r="C125">
            <v>0</v>
          </cell>
        </row>
        <row r="126">
          <cell r="A126" t="str">
            <v>Viuda(o)</v>
          </cell>
          <cell r="B126">
            <v>0</v>
          </cell>
          <cell r="C126">
            <v>0</v>
          </cell>
        </row>
        <row r="127">
          <cell r="A127" t="str">
            <v>Divorciada(o)</v>
          </cell>
          <cell r="B127">
            <v>0</v>
          </cell>
          <cell r="C127">
            <v>0</v>
          </cell>
        </row>
        <row r="128">
          <cell r="A128" t="str">
            <v>Separada(o)</v>
          </cell>
          <cell r="B128">
            <v>0</v>
          </cell>
          <cell r="C128">
            <v>0</v>
          </cell>
        </row>
        <row r="129">
          <cell r="A129" t="str">
            <v>Sociedad en convivencia</v>
          </cell>
          <cell r="B129">
            <v>0</v>
          </cell>
          <cell r="C129">
            <v>0</v>
          </cell>
        </row>
        <row r="130">
          <cell r="A130" t="str">
            <v>No Especificado</v>
          </cell>
          <cell r="B130">
            <v>0</v>
          </cell>
          <cell r="C130">
            <v>0</v>
          </cell>
        </row>
        <row r="131">
          <cell r="A131" t="str">
            <v>Total</v>
          </cell>
          <cell r="B131">
            <v>0</v>
          </cell>
          <cell r="C131">
            <v>0</v>
          </cell>
        </row>
        <row r="155">
          <cell r="B155" t="str">
            <v>Hombre</v>
          </cell>
          <cell r="C155" t="str">
            <v>Mujer</v>
          </cell>
        </row>
        <row r="156">
          <cell r="A156" t="str">
            <v>Quehacer doméstico</v>
          </cell>
          <cell r="B156">
            <v>0</v>
          </cell>
          <cell r="C156">
            <v>0</v>
          </cell>
        </row>
        <row r="157">
          <cell r="A157" t="str">
            <v>Estudiante</v>
          </cell>
          <cell r="B157">
            <v>0</v>
          </cell>
          <cell r="C157">
            <v>0</v>
          </cell>
        </row>
        <row r="158">
          <cell r="A158" t="str">
            <v>Jubilada/o o pensionada/o</v>
          </cell>
          <cell r="B158">
            <v>0</v>
          </cell>
          <cell r="C158">
            <v>0</v>
          </cell>
        </row>
        <row r="159">
          <cell r="A159" t="str">
            <v>Trabajo remunerado</v>
          </cell>
          <cell r="B159">
            <v>0</v>
          </cell>
          <cell r="C159">
            <v>0</v>
          </cell>
        </row>
        <row r="160">
          <cell r="A160" t="str">
            <v xml:space="preserve">Negocio propio </v>
          </cell>
          <cell r="B160">
            <v>0</v>
          </cell>
          <cell r="C160">
            <v>0</v>
          </cell>
        </row>
        <row r="161">
          <cell r="A161" t="str">
            <v>Otro</v>
          </cell>
          <cell r="B161">
            <v>0</v>
          </cell>
          <cell r="C161">
            <v>0</v>
          </cell>
        </row>
        <row r="162">
          <cell r="A162" t="str">
            <v>Sin Actividad</v>
          </cell>
          <cell r="B162">
            <v>0</v>
          </cell>
          <cell r="C162">
            <v>0</v>
          </cell>
        </row>
        <row r="163">
          <cell r="A163" t="str">
            <v>No Especificado</v>
          </cell>
          <cell r="B163">
            <v>0</v>
          </cell>
          <cell r="C163">
            <v>0</v>
          </cell>
        </row>
        <row r="164">
          <cell r="A164" t="str">
            <v>Total</v>
          </cell>
          <cell r="B164">
            <v>0</v>
          </cell>
          <cell r="C164">
            <v>0</v>
          </cell>
        </row>
        <row r="201">
          <cell r="B201" t="str">
            <v>Hombre</v>
          </cell>
          <cell r="C201" t="str">
            <v>Mujer</v>
          </cell>
        </row>
        <row r="202">
          <cell r="A202" t="str">
            <v>Jalisco</v>
          </cell>
          <cell r="B202">
            <v>0</v>
          </cell>
          <cell r="C202">
            <v>0</v>
          </cell>
        </row>
        <row r="203">
          <cell r="A203" t="str">
            <v>Otros</v>
          </cell>
          <cell r="B203">
            <v>0</v>
          </cell>
          <cell r="C203">
            <v>0</v>
          </cell>
        </row>
        <row r="204">
          <cell r="A204" t="str">
            <v>No Especificado</v>
          </cell>
          <cell r="B204">
            <v>0</v>
          </cell>
          <cell r="C204">
            <v>0</v>
          </cell>
        </row>
        <row r="205">
          <cell r="A205" t="str">
            <v>Total</v>
          </cell>
          <cell r="B205">
            <v>0</v>
          </cell>
          <cell r="C205">
            <v>0</v>
          </cell>
        </row>
        <row r="229">
          <cell r="B229" t="str">
            <v>Hombre</v>
          </cell>
          <cell r="C229" t="str">
            <v>Mujer</v>
          </cell>
        </row>
        <row r="230">
          <cell r="A230" t="str">
            <v>Sin Violencia</v>
          </cell>
          <cell r="B230">
            <v>0</v>
          </cell>
          <cell r="C230">
            <v>0</v>
          </cell>
        </row>
        <row r="231">
          <cell r="A231" t="str">
            <v>Con Violencia</v>
          </cell>
          <cell r="B231">
            <v>0</v>
          </cell>
          <cell r="C231">
            <v>0</v>
          </cell>
        </row>
        <row r="232">
          <cell r="A232" t="str">
            <v>Total</v>
          </cell>
          <cell r="B232">
            <v>0</v>
          </cell>
          <cell r="C232">
            <v>0</v>
          </cell>
        </row>
        <row r="252">
          <cell r="B252" t="str">
            <v>Hombre</v>
          </cell>
          <cell r="C252" t="str">
            <v>Mujer</v>
          </cell>
        </row>
        <row r="253">
          <cell r="A253" t="str">
            <v>Física</v>
          </cell>
          <cell r="B253">
            <v>0</v>
          </cell>
          <cell r="C253">
            <v>0</v>
          </cell>
        </row>
        <row r="254">
          <cell r="A254" t="str">
            <v>Psicológica</v>
          </cell>
          <cell r="B254">
            <v>0</v>
          </cell>
          <cell r="C254">
            <v>0</v>
          </cell>
        </row>
        <row r="255">
          <cell r="A255" t="str">
            <v>Económica</v>
          </cell>
          <cell r="B255">
            <v>0</v>
          </cell>
          <cell r="C255">
            <v>0</v>
          </cell>
        </row>
        <row r="256">
          <cell r="A256" t="str">
            <v>Sexual</v>
          </cell>
          <cell r="B256">
            <v>0</v>
          </cell>
          <cell r="C256">
            <v>0</v>
          </cell>
        </row>
        <row r="257">
          <cell r="A257" t="str">
            <v>Patrimonial</v>
          </cell>
          <cell r="B257">
            <v>0</v>
          </cell>
          <cell r="C257">
            <v>0</v>
          </cell>
        </row>
        <row r="283">
          <cell r="B283" t="str">
            <v>Hombre</v>
          </cell>
          <cell r="C283" t="str">
            <v>Mujer</v>
          </cell>
        </row>
        <row r="284">
          <cell r="A284" t="str">
            <v>Familiar</v>
          </cell>
          <cell r="B284">
            <v>0</v>
          </cell>
          <cell r="C284">
            <v>0</v>
          </cell>
        </row>
        <row r="285">
          <cell r="A285" t="str">
            <v>Laboral</v>
          </cell>
          <cell r="B285">
            <v>0</v>
          </cell>
          <cell r="C285">
            <v>0</v>
          </cell>
        </row>
        <row r="286">
          <cell r="A286" t="str">
            <v>Docente</v>
          </cell>
          <cell r="B286">
            <v>0</v>
          </cell>
          <cell r="C286">
            <v>0</v>
          </cell>
        </row>
        <row r="287">
          <cell r="A287" t="str">
            <v>Comunitaria</v>
          </cell>
          <cell r="B287">
            <v>0</v>
          </cell>
          <cell r="C287">
            <v>0</v>
          </cell>
        </row>
        <row r="288">
          <cell r="A288" t="str">
            <v>Institucional</v>
          </cell>
          <cell r="B288">
            <v>0</v>
          </cell>
          <cell r="C288">
            <v>0</v>
          </cell>
        </row>
        <row r="289">
          <cell r="A289" t="str">
            <v>Femenicida</v>
          </cell>
          <cell r="B289">
            <v>0</v>
          </cell>
          <cell r="C289">
            <v>0</v>
          </cell>
        </row>
        <row r="290">
          <cell r="A290" t="str">
            <v>Otra</v>
          </cell>
          <cell r="B290">
            <v>0</v>
          </cell>
          <cell r="C290">
            <v>0</v>
          </cell>
        </row>
        <row r="291">
          <cell r="A291" t="str">
            <v>Total</v>
          </cell>
          <cell r="B291">
            <v>0</v>
          </cell>
          <cell r="C291">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71"/>
    </row>
    <row r="3" spans="1:13" x14ac:dyDescent="0.2">
      <c r="A3" s="83"/>
    </row>
    <row r="4" spans="1:13" ht="15.75" x14ac:dyDescent="0.2">
      <c r="A4" s="127" t="s">
        <v>139</v>
      </c>
      <c r="B4" s="127"/>
      <c r="C4" s="127"/>
      <c r="D4" s="127"/>
      <c r="E4" s="127"/>
    </row>
    <row r="5" spans="1:13" ht="40.5" customHeight="1" x14ac:dyDescent="0.2">
      <c r="A5" s="128" t="s">
        <v>176</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33" t="s">
        <v>149</v>
      </c>
      <c r="B78" s="133"/>
      <c r="C78" s="133"/>
      <c r="D78" s="133"/>
      <c r="E78" s="133"/>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33" t="s">
        <v>155</v>
      </c>
      <c r="B123" s="133"/>
      <c r="C123" s="133"/>
      <c r="D123" s="133"/>
      <c r="E123" s="133"/>
    </row>
    <row r="125" spans="1:5" ht="34.5" customHeight="1" x14ac:dyDescent="0.25">
      <c r="A125" s="136" t="s">
        <v>156</v>
      </c>
      <c r="B125" s="136"/>
      <c r="C125" s="136"/>
      <c r="D125" s="136"/>
      <c r="E125" s="136"/>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33" t="s">
        <v>157</v>
      </c>
      <c r="B140" s="133"/>
      <c r="C140" s="133"/>
      <c r="D140" s="133"/>
      <c r="E140" s="133"/>
    </row>
    <row r="142" spans="1:5" ht="42" customHeight="1" x14ac:dyDescent="0.2">
      <c r="A142" s="138" t="s">
        <v>158</v>
      </c>
      <c r="B142" s="138"/>
      <c r="C142" s="138"/>
      <c r="D142" s="138"/>
      <c r="E142" s="138"/>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33" t="s">
        <v>160</v>
      </c>
      <c r="B154" s="133"/>
      <c r="C154" s="133"/>
      <c r="D154" s="133"/>
      <c r="E154" s="133"/>
    </row>
    <row r="156" spans="1:5" ht="30.75" customHeight="1" x14ac:dyDescent="0.2">
      <c r="A156" s="128" t="s">
        <v>159</v>
      </c>
      <c r="B156" s="128"/>
      <c r="C156" s="128"/>
      <c r="D156" s="128"/>
      <c r="E156" s="128"/>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33" t="s">
        <v>162</v>
      </c>
      <c r="B163" s="133"/>
      <c r="C163" s="133"/>
      <c r="D163" s="133"/>
      <c r="E163" s="133"/>
    </row>
    <row r="165" spans="1:5" ht="27" customHeight="1" x14ac:dyDescent="0.2">
      <c r="A165" s="139" t="s">
        <v>161</v>
      </c>
      <c r="B165" s="139"/>
      <c r="C165" s="139"/>
      <c r="D165" s="139"/>
      <c r="E165" s="139"/>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33" t="s">
        <v>163</v>
      </c>
      <c r="B180" s="133"/>
      <c r="C180" s="133"/>
      <c r="D180" s="133"/>
      <c r="E180" s="133"/>
    </row>
    <row r="181" spans="1:5" ht="38.25" customHeight="1" x14ac:dyDescent="0.2">
      <c r="A181" s="128" t="s">
        <v>164</v>
      </c>
      <c r="B181" s="128"/>
      <c r="C181" s="128"/>
      <c r="D181" s="128"/>
      <c r="E181" s="128"/>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5" customFormat="1" ht="13.5" thickBot="1" x14ac:dyDescent="0.25">
      <c r="A193" s="59" t="s">
        <v>17</v>
      </c>
      <c r="B193" s="55"/>
      <c r="C193" s="55"/>
      <c r="D193" s="72">
        <f t="shared" si="22"/>
        <v>0</v>
      </c>
      <c r="E193" s="39" t="e">
        <f t="shared" si="21"/>
        <v>#DIV/0!</v>
      </c>
    </row>
    <row r="194" spans="1:5" s="5" customFormat="1" ht="13.5" thickBot="1" x14ac:dyDescent="0.25">
      <c r="A194" s="29" t="s">
        <v>0</v>
      </c>
      <c r="B194" s="34">
        <f>SUM(B184:B193)</f>
        <v>0</v>
      </c>
      <c r="C194" s="34">
        <f>SUM(C184:C193)</f>
        <v>0</v>
      </c>
      <c r="D194" s="30">
        <f>SUM(D184:D193)</f>
        <v>0</v>
      </c>
      <c r="E194" s="31" t="e">
        <f>SUM(E184:E193)</f>
        <v>#DIV/0!</v>
      </c>
    </row>
    <row r="195" spans="1:5" s="82" customFormat="1" x14ac:dyDescent="0.2">
      <c r="A195" s="140" t="s">
        <v>165</v>
      </c>
      <c r="B195" s="140"/>
      <c r="C195" s="140"/>
      <c r="D195" s="140"/>
      <c r="E195" s="140"/>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41" t="s">
        <v>166</v>
      </c>
      <c r="B202" s="141"/>
      <c r="C202" s="141"/>
      <c r="D202" s="141"/>
      <c r="E202" s="141"/>
    </row>
    <row r="203" spans="1:5" s="5" customFormat="1" ht="13.5" thickBot="1" x14ac:dyDescent="0.25">
      <c r="E203" s="8"/>
    </row>
    <row r="204" spans="1:5" s="5" customFormat="1" ht="13.5" thickBot="1" x14ac:dyDescent="0.25">
      <c r="A204" s="29" t="s">
        <v>68</v>
      </c>
      <c r="B204" s="30" t="s">
        <v>3</v>
      </c>
      <c r="C204" s="30" t="s">
        <v>2</v>
      </c>
      <c r="D204" s="30" t="s">
        <v>0</v>
      </c>
      <c r="E204" s="31" t="s">
        <v>42</v>
      </c>
    </row>
    <row r="205" spans="1:5" s="5" customFormat="1" x14ac:dyDescent="0.2">
      <c r="A205" s="63" t="s">
        <v>77</v>
      </c>
      <c r="B205" s="24"/>
      <c r="C205" s="24"/>
      <c r="D205" s="3">
        <f>SUM(B205:C205)</f>
        <v>0</v>
      </c>
      <c r="E205" s="4" t="e">
        <f t="shared" ref="E205:E213" si="23">(D205/D$214)*100</f>
        <v>#DIV/0!</v>
      </c>
    </row>
    <row r="206" spans="1:5" s="5" customFormat="1" x14ac:dyDescent="0.2">
      <c r="A206" s="61" t="s">
        <v>60</v>
      </c>
      <c r="B206" s="55"/>
      <c r="C206" s="55"/>
      <c r="D206" s="38">
        <f>SUM(B206:C206)</f>
        <v>0</v>
      </c>
      <c r="E206" s="39" t="e">
        <f t="shared" si="23"/>
        <v>#DIV/0!</v>
      </c>
    </row>
    <row r="207" spans="1:5" s="5" customFormat="1" x14ac:dyDescent="0.2">
      <c r="A207" s="60" t="s">
        <v>59</v>
      </c>
      <c r="B207" s="24"/>
      <c r="C207" s="24"/>
      <c r="D207" s="43">
        <f t="shared" ref="D207:D213" si="24">SUM(B207:C207)</f>
        <v>0</v>
      </c>
      <c r="E207" s="4" t="e">
        <f t="shared" si="23"/>
        <v>#DIV/0!</v>
      </c>
    </row>
    <row r="208" spans="1:5" s="5" customFormat="1" x14ac:dyDescent="0.2">
      <c r="A208" s="61" t="s">
        <v>20</v>
      </c>
      <c r="B208" s="55"/>
      <c r="C208" s="55"/>
      <c r="D208" s="38">
        <f t="shared" si="24"/>
        <v>0</v>
      </c>
      <c r="E208" s="39" t="e">
        <f t="shared" si="23"/>
        <v>#DIV/0!</v>
      </c>
    </row>
    <row r="209" spans="1:6" s="5" customFormat="1" x14ac:dyDescent="0.2">
      <c r="A209" s="60" t="s">
        <v>21</v>
      </c>
      <c r="B209" s="24"/>
      <c r="C209" s="24"/>
      <c r="D209" s="43">
        <f t="shared" si="24"/>
        <v>0</v>
      </c>
      <c r="E209" s="4" t="e">
        <f t="shared" si="23"/>
        <v>#DIV/0!</v>
      </c>
    </row>
    <row r="210" spans="1:6" s="5" customFormat="1" x14ac:dyDescent="0.2">
      <c r="A210" s="61" t="s">
        <v>58</v>
      </c>
      <c r="B210" s="55"/>
      <c r="C210" s="55"/>
      <c r="D210" s="38">
        <f t="shared" si="24"/>
        <v>0</v>
      </c>
      <c r="E210" s="39" t="e">
        <f t="shared" si="23"/>
        <v>#DIV/0!</v>
      </c>
    </row>
    <row r="211" spans="1:6" s="5" customFormat="1" x14ac:dyDescent="0.2">
      <c r="A211" s="60" t="s">
        <v>57</v>
      </c>
      <c r="B211" s="24"/>
      <c r="C211" s="24"/>
      <c r="D211" s="43">
        <f t="shared" si="24"/>
        <v>0</v>
      </c>
      <c r="E211" s="4" t="e">
        <f t="shared" si="23"/>
        <v>#DIV/0!</v>
      </c>
    </row>
    <row r="212" spans="1:6" s="5" customFormat="1" x14ac:dyDescent="0.2">
      <c r="A212" s="61" t="s">
        <v>5</v>
      </c>
      <c r="B212" s="55"/>
      <c r="C212" s="55"/>
      <c r="D212" s="38">
        <f t="shared" si="24"/>
        <v>0</v>
      </c>
      <c r="E212" s="39" t="e">
        <f t="shared" si="23"/>
        <v>#DIV/0!</v>
      </c>
    </row>
    <row r="213" spans="1:6" s="5" customFormat="1" ht="13.5" thickBot="1" x14ac:dyDescent="0.25">
      <c r="A213" s="14" t="s">
        <v>17</v>
      </c>
      <c r="B213" s="24"/>
      <c r="C213" s="24"/>
      <c r="D213" s="43">
        <f t="shared" si="24"/>
        <v>0</v>
      </c>
      <c r="E213" s="4" t="e">
        <f t="shared" si="23"/>
        <v>#DIV/0!</v>
      </c>
    </row>
    <row r="214" spans="1:6" s="5" customFormat="1" ht="13.5" thickBot="1" x14ac:dyDescent="0.25">
      <c r="A214" s="29" t="s">
        <v>0</v>
      </c>
      <c r="B214" s="30">
        <f>SUM(B205:B213)</f>
        <v>0</v>
      </c>
      <c r="C214" s="30">
        <f>SUM(C205:C213)</f>
        <v>0</v>
      </c>
      <c r="D214" s="30">
        <f>SUM(D205:D213)</f>
        <v>0</v>
      </c>
      <c r="E214" s="31" t="e">
        <f>SUM(E205:E213)</f>
        <v>#DIV/0!</v>
      </c>
    </row>
    <row r="215" spans="1:6" s="5" customFormat="1" x14ac:dyDescent="0.2">
      <c r="A215" s="133" t="s">
        <v>167</v>
      </c>
      <c r="B215" s="133"/>
      <c r="C215" s="133"/>
      <c r="D215" s="133"/>
      <c r="E215" s="133"/>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7" t="s">
        <v>168</v>
      </c>
      <c r="B219" s="137"/>
      <c r="C219" s="137"/>
      <c r="D219" s="137"/>
      <c r="E219" s="137"/>
    </row>
    <row r="220" spans="1:6" ht="13.5" thickBot="1" x14ac:dyDescent="0.25">
      <c r="A220" s="5"/>
      <c r="B220" s="5"/>
      <c r="C220" s="5"/>
      <c r="D220" s="5"/>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5"/>
    </row>
    <row r="223" spans="1:6" ht="13.5" thickBot="1" x14ac:dyDescent="0.25">
      <c r="A223" s="48" t="s">
        <v>63</v>
      </c>
      <c r="B223" s="52"/>
      <c r="C223" s="52"/>
      <c r="D223" s="49">
        <f>SUM(B223:C223)</f>
        <v>0</v>
      </c>
      <c r="E223" s="28" t="e">
        <f>(D223/D$224)*100</f>
        <v>#DIV/0!</v>
      </c>
      <c r="F223" s="5"/>
    </row>
    <row r="224" spans="1:6" ht="13.5" thickBot="1" x14ac:dyDescent="0.25">
      <c r="A224" s="29" t="s">
        <v>0</v>
      </c>
      <c r="B224" s="30">
        <f>B222+B223</f>
        <v>0</v>
      </c>
      <c r="C224" s="30">
        <f>C222+C223</f>
        <v>0</v>
      </c>
      <c r="D224" s="30">
        <f>D223+D222</f>
        <v>0</v>
      </c>
      <c r="E224" s="32" t="e">
        <f>SUM(E222:E223)</f>
        <v>#DIV/0!</v>
      </c>
      <c r="F224" s="5"/>
    </row>
    <row r="225" spans="1:6" x14ac:dyDescent="0.2">
      <c r="A225" s="142" t="s">
        <v>170</v>
      </c>
      <c r="B225" s="142"/>
      <c r="C225" s="142"/>
      <c r="D225" s="142"/>
      <c r="E225" s="142"/>
      <c r="F225" s="5"/>
    </row>
    <row r="226" spans="1:6" x14ac:dyDescent="0.2">
      <c r="A226" s="5"/>
      <c r="B226" s="3"/>
      <c r="C226" s="3"/>
      <c r="D226" s="3"/>
      <c r="E226" s="8"/>
      <c r="F226" s="5"/>
    </row>
    <row r="227" spans="1:6" ht="32.25" customHeight="1" x14ac:dyDescent="0.2">
      <c r="A227" s="143" t="s">
        <v>171</v>
      </c>
      <c r="B227" s="143"/>
      <c r="C227" s="143"/>
      <c r="D227" s="143"/>
      <c r="E227" s="143"/>
      <c r="F227" s="5"/>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42" t="s">
        <v>172</v>
      </c>
      <c r="B236" s="142"/>
      <c r="C236" s="142"/>
      <c r="D236" s="142"/>
      <c r="E236" s="142"/>
    </row>
    <row r="237" spans="1:6" x14ac:dyDescent="0.2">
      <c r="A237" s="91"/>
      <c r="B237" s="91"/>
      <c r="C237" s="91"/>
      <c r="D237" s="91"/>
      <c r="E237" s="91"/>
    </row>
    <row r="238" spans="1:6" ht="36.75" customHeight="1" x14ac:dyDescent="0.2">
      <c r="A238" s="139" t="s">
        <v>174</v>
      </c>
      <c r="B238" s="139"/>
      <c r="C238" s="139"/>
      <c r="D238" s="139"/>
      <c r="E238" s="139"/>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6"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42" t="s">
        <v>173</v>
      </c>
      <c r="B249" s="142"/>
      <c r="C249" s="142"/>
      <c r="D249" s="142"/>
      <c r="E249" s="142"/>
    </row>
  </sheetData>
  <sortState ref="A545:A559">
    <sortCondition ref="A545"/>
  </sortState>
  <mergeCells count="34">
    <mergeCell ref="A249:E249"/>
    <mergeCell ref="A238:E238"/>
    <mergeCell ref="A227:E227"/>
    <mergeCell ref="A225:E225"/>
    <mergeCell ref="A236:E236"/>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78:E78"/>
    <mergeCell ref="A79:E79"/>
    <mergeCell ref="A91:E91"/>
    <mergeCell ref="A109:E109"/>
    <mergeCell ref="A111:E111"/>
    <mergeCell ref="A35:E35"/>
    <mergeCell ref="A49:E49"/>
    <mergeCell ref="A50:E50"/>
    <mergeCell ref="A66:E66"/>
    <mergeCell ref="A68:E68"/>
    <mergeCell ref="A4:E4"/>
    <mergeCell ref="A5:E5"/>
    <mergeCell ref="A6:E6"/>
    <mergeCell ref="A16:E16"/>
    <mergeCell ref="A18:E18"/>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zoomScale="130" zoomScaleNormal="100" zoomScalePageLayoutView="130" workbookViewId="0">
      <selection activeCell="D284" sqref="D284"/>
    </sheetView>
  </sheetViews>
  <sheetFormatPr baseColWidth="10" defaultColWidth="0" defaultRowHeight="0" customHeight="1" zeroHeight="1" x14ac:dyDescent="0.2"/>
  <cols>
    <col min="1" max="1" width="32.28515625" style="126" customWidth="1"/>
    <col min="2" max="4" width="12.5703125" style="126" customWidth="1"/>
    <col min="5" max="5" width="12.140625" style="126" customWidth="1"/>
    <col min="6" max="6" width="6.140625" style="126" hidden="1" customWidth="1"/>
    <col min="7" max="14" width="0" style="126" hidden="1" customWidth="1"/>
    <col min="15" max="16384" width="11.42578125" style="126" hidden="1"/>
  </cols>
  <sheetData>
    <row r="1" spans="1:13" ht="15.75" x14ac:dyDescent="0.2">
      <c r="A1" s="85" t="s">
        <v>175</v>
      </c>
    </row>
    <row r="2" spans="1:13" ht="12.75" x14ac:dyDescent="0.2">
      <c r="A2" s="83"/>
    </row>
    <row r="3" spans="1:13" ht="12.75" x14ac:dyDescent="0.2">
      <c r="A3" s="83"/>
    </row>
    <row r="4" spans="1:13" ht="15.75" customHeight="1" x14ac:dyDescent="0.2">
      <c r="A4" s="127" t="s">
        <v>262</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0</v>
      </c>
      <c r="D9" s="38">
        <v>0</v>
      </c>
      <c r="E9" s="39" t="e">
        <f>(D9/D$12)*100</f>
        <v>#DIV/0!</v>
      </c>
      <c r="G9" s="6"/>
    </row>
    <row r="10" spans="1:13" ht="12.75" x14ac:dyDescent="0.2">
      <c r="A10" s="2" t="s">
        <v>221</v>
      </c>
      <c r="B10" s="3">
        <v>0</v>
      </c>
      <c r="C10" s="3">
        <v>0</v>
      </c>
      <c r="D10" s="38">
        <v>0</v>
      </c>
      <c r="E10" s="4" t="e">
        <f>(D10/D$12)*100</f>
        <v>#DIV/0!</v>
      </c>
      <c r="G10" s="6"/>
      <c r="L10" s="17"/>
      <c r="M10" s="6"/>
    </row>
    <row r="11" spans="1:13" ht="13.5" thickBot="1" x14ac:dyDescent="0.25">
      <c r="A11" s="2" t="s">
        <v>125</v>
      </c>
      <c r="B11" s="3">
        <v>0</v>
      </c>
      <c r="C11" s="3">
        <v>0</v>
      </c>
      <c r="D11" s="38">
        <v>0</v>
      </c>
      <c r="E11" s="4" t="e">
        <f>(D11/D$12)*100</f>
        <v>#DIV/0!</v>
      </c>
      <c r="L11" s="17"/>
      <c r="M11" s="6"/>
    </row>
    <row r="12" spans="1:13" ht="13.5" thickBot="1" x14ac:dyDescent="0.25">
      <c r="A12" s="29" t="s">
        <v>0</v>
      </c>
      <c r="B12" s="30">
        <f>SUM(B9:B11)</f>
        <v>0</v>
      </c>
      <c r="C12" s="30">
        <f>SUM(C9:C11)</f>
        <v>0</v>
      </c>
      <c r="D12" s="30">
        <f>SUM(D9:D11)</f>
        <v>0</v>
      </c>
      <c r="E12" s="32" t="e">
        <f>SUM(E9:E11)</f>
        <v>#DIV/0!</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0</v>
      </c>
      <c r="D33" s="38">
        <v>0</v>
      </c>
      <c r="E33" s="41" t="e">
        <f>(D33/D$37)*100</f>
        <v>#DIV/0!</v>
      </c>
      <c r="L33" s="17"/>
      <c r="M33" s="6"/>
    </row>
    <row r="34" spans="1:14" ht="12.75" x14ac:dyDescent="0.2">
      <c r="A34" s="21" t="s">
        <v>223</v>
      </c>
      <c r="B34" s="3">
        <v>0</v>
      </c>
      <c r="C34" s="3">
        <v>0</v>
      </c>
      <c r="D34" s="3">
        <v>0</v>
      </c>
      <c r="E34" s="42" t="e">
        <f>(D34/D$37)*100</f>
        <v>#DIV/0!</v>
      </c>
    </row>
    <row r="35" spans="1:14" ht="12.75" x14ac:dyDescent="0.2">
      <c r="A35" s="40" t="s">
        <v>134</v>
      </c>
      <c r="B35" s="38">
        <v>0</v>
      </c>
      <c r="C35" s="38">
        <v>0</v>
      </c>
      <c r="D35" s="38">
        <v>0</v>
      </c>
      <c r="E35" s="41" t="e">
        <f>(D35/D$37)*100</f>
        <v>#DIV/0!</v>
      </c>
    </row>
    <row r="36" spans="1:14" ht="13.5" thickBot="1" x14ac:dyDescent="0.25">
      <c r="A36" s="33" t="s">
        <v>69</v>
      </c>
      <c r="B36" s="43">
        <v>0</v>
      </c>
      <c r="C36" s="43">
        <v>0</v>
      </c>
      <c r="D36" s="3">
        <v>0</v>
      </c>
      <c r="E36" s="42" t="e">
        <f>(D36/D$37)*100</f>
        <v>#DIV/0!</v>
      </c>
    </row>
    <row r="37" spans="1:14" ht="13.5" thickBot="1" x14ac:dyDescent="0.25">
      <c r="A37" s="29" t="s">
        <v>0</v>
      </c>
      <c r="B37" s="30">
        <f>SUM(B33:B36)</f>
        <v>0</v>
      </c>
      <c r="C37" s="30">
        <f>SUM(C33:C36)</f>
        <v>0</v>
      </c>
      <c r="D37" s="30">
        <f>SUM(D33:D36)</f>
        <v>0</v>
      </c>
      <c r="E37" s="32" t="e">
        <f>SUM(E33:E36)</f>
        <v>#DIV/0!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t="e">
        <f>(D59/D$65)*100</f>
        <v>#DIV/0!</v>
      </c>
      <c r="F59" s="92"/>
      <c r="G59" s="92"/>
      <c r="H59" s="12"/>
    </row>
    <row r="60" spans="1:14" ht="12.75" x14ac:dyDescent="0.2">
      <c r="A60" s="26" t="s">
        <v>226</v>
      </c>
      <c r="B60" s="53">
        <v>0</v>
      </c>
      <c r="C60" s="53">
        <v>0</v>
      </c>
      <c r="D60" s="52">
        <v>0</v>
      </c>
      <c r="E60" s="28" t="e">
        <f>(D60/D$65)*100</f>
        <v>#DIV/0!</v>
      </c>
      <c r="F60" s="92"/>
      <c r="G60" s="92"/>
      <c r="H60" s="12"/>
    </row>
    <row r="61" spans="1:14" ht="12.75" x14ac:dyDescent="0.2">
      <c r="A61" s="2" t="s">
        <v>227</v>
      </c>
      <c r="B61" s="24">
        <v>0</v>
      </c>
      <c r="C61" s="24">
        <v>0</v>
      </c>
      <c r="D61" s="43">
        <v>0</v>
      </c>
      <c r="E61" s="4" t="e">
        <f>(D61/D$65)*100</f>
        <v>#DIV/0!</v>
      </c>
      <c r="F61" s="92"/>
      <c r="G61" s="92"/>
      <c r="H61" s="12"/>
    </row>
    <row r="62" spans="1:14" ht="12.75" x14ac:dyDescent="0.2">
      <c r="A62" s="26" t="s">
        <v>228</v>
      </c>
      <c r="B62" s="53">
        <v>0</v>
      </c>
      <c r="C62" s="53">
        <v>0</v>
      </c>
      <c r="D62" s="52">
        <v>0</v>
      </c>
      <c r="E62" s="28" t="e">
        <f>(D62/D$65)*100</f>
        <v>#DIV/0!</v>
      </c>
      <c r="F62" s="92"/>
      <c r="G62" s="92"/>
      <c r="H62" s="12"/>
    </row>
    <row r="63" spans="1:14" ht="12.75" x14ac:dyDescent="0.2">
      <c r="A63" s="2" t="s">
        <v>229</v>
      </c>
      <c r="B63" s="24">
        <v>0</v>
      </c>
      <c r="C63" s="24">
        <v>0</v>
      </c>
      <c r="D63" s="43">
        <v>0</v>
      </c>
      <c r="E63" s="4" t="e">
        <f>(D63/D$65)*100</f>
        <v>#DIV/0!</v>
      </c>
      <c r="F63" s="92"/>
      <c r="G63" s="92"/>
      <c r="H63" s="12"/>
    </row>
    <row r="64" spans="1:14" ht="13.5" thickBot="1" x14ac:dyDescent="0.25">
      <c r="A64" s="26" t="s">
        <v>17</v>
      </c>
      <c r="B64" s="53">
        <v>0</v>
      </c>
      <c r="C64" s="53">
        <v>0</v>
      </c>
      <c r="D64" s="52">
        <v>0</v>
      </c>
      <c r="E64" s="28" t="e">
        <f>(D64/D65)*100</f>
        <v>#DIV/0!</v>
      </c>
      <c r="F64" s="92"/>
      <c r="G64" s="92"/>
      <c r="H64" s="12"/>
    </row>
    <row r="65" spans="1:14" ht="13.5" thickBot="1" x14ac:dyDescent="0.25">
      <c r="A65" s="29" t="s">
        <v>0</v>
      </c>
      <c r="B65" s="30">
        <f>SUM(B59:B64)</f>
        <v>0</v>
      </c>
      <c r="C65" s="30">
        <f>SUM(C59:C64)</f>
        <v>0</v>
      </c>
      <c r="D65" s="30">
        <f>SUM(D59:D64)</f>
        <v>0</v>
      </c>
      <c r="E65" s="32" t="e">
        <f>SUM(E59:E64)</f>
        <v>#DIV/0!</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6">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t="e">
        <f t="shared" ref="E92:E97" si="0">(D92/D$98)*100</f>
        <v>#DIV/0!</v>
      </c>
      <c r="K92" s="6"/>
      <c r="L92" s="6"/>
    </row>
    <row r="93" spans="1:14" ht="12.75" x14ac:dyDescent="0.2">
      <c r="A93" s="57" t="s">
        <v>75</v>
      </c>
      <c r="B93" s="55">
        <v>0</v>
      </c>
      <c r="C93" s="55">
        <v>0</v>
      </c>
      <c r="D93" s="58">
        <v>0</v>
      </c>
      <c r="E93" s="39" t="e">
        <f t="shared" si="0"/>
        <v>#DIV/0!</v>
      </c>
      <c r="K93" s="6"/>
      <c r="L93" s="6"/>
    </row>
    <row r="94" spans="1:14" ht="12.75" x14ac:dyDescent="0.2">
      <c r="A94" s="56" t="s">
        <v>73</v>
      </c>
      <c r="B94" s="24">
        <v>0</v>
      </c>
      <c r="C94" s="24">
        <v>0</v>
      </c>
      <c r="D94" s="10">
        <v>0</v>
      </c>
      <c r="E94" s="4" t="e">
        <f t="shared" si="0"/>
        <v>#DIV/0!</v>
      </c>
      <c r="K94" s="6"/>
      <c r="L94" s="6"/>
    </row>
    <row r="95" spans="1:14" ht="12.75" x14ac:dyDescent="0.2">
      <c r="A95" s="57" t="s">
        <v>81</v>
      </c>
      <c r="B95" s="55">
        <v>0</v>
      </c>
      <c r="C95" s="55">
        <v>0</v>
      </c>
      <c r="D95" s="58">
        <v>0</v>
      </c>
      <c r="E95" s="39" t="e">
        <f t="shared" si="0"/>
        <v>#DIV/0!</v>
      </c>
      <c r="K95" s="6"/>
      <c r="L95" s="6"/>
    </row>
    <row r="96" spans="1:14" ht="12.75" x14ac:dyDescent="0.2">
      <c r="A96" s="56" t="s">
        <v>80</v>
      </c>
      <c r="B96" s="24">
        <v>0</v>
      </c>
      <c r="C96" s="24">
        <v>0</v>
      </c>
      <c r="D96" s="10">
        <v>0</v>
      </c>
      <c r="E96" s="4" t="e">
        <f t="shared" si="0"/>
        <v>#DIV/0!</v>
      </c>
      <c r="K96" s="6"/>
      <c r="L96" s="6"/>
    </row>
    <row r="97" spans="1:12" ht="13.5" thickBot="1" x14ac:dyDescent="0.25">
      <c r="A97" s="57" t="s">
        <v>65</v>
      </c>
      <c r="B97" s="55">
        <v>0</v>
      </c>
      <c r="C97" s="75">
        <v>0</v>
      </c>
      <c r="D97" s="58">
        <v>0</v>
      </c>
      <c r="E97" s="39" t="e">
        <f t="shared" si="0"/>
        <v>#DIV/0!</v>
      </c>
      <c r="K97" s="6"/>
      <c r="L97" s="6"/>
    </row>
    <row r="98" spans="1:12" ht="13.5" thickBot="1" x14ac:dyDescent="0.25">
      <c r="A98" s="29" t="s">
        <v>0</v>
      </c>
      <c r="B98" s="34">
        <f>SUM(B92:B97)</f>
        <v>0</v>
      </c>
      <c r="C98" s="34">
        <f>SUM(C92:C97)</f>
        <v>0</v>
      </c>
      <c r="D98" s="30">
        <f>SUM(D92:D97)</f>
        <v>0</v>
      </c>
      <c r="E98" s="31" t="e">
        <f>SUM(E92:E97)</f>
        <v>#DIV/0!</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t="e">
        <f t="shared" ref="E123:E130" si="1">(D123/D$131)*100</f>
        <v>#DIV/0!</v>
      </c>
    </row>
    <row r="124" spans="1:5" ht="12.75" x14ac:dyDescent="0.2">
      <c r="A124" s="44" t="s">
        <v>111</v>
      </c>
      <c r="B124" s="45">
        <v>0</v>
      </c>
      <c r="C124" s="45">
        <v>0</v>
      </c>
      <c r="D124" s="46">
        <f>SUM(B124:C124)</f>
        <v>0</v>
      </c>
      <c r="E124" s="39" t="e">
        <f t="shared" si="1"/>
        <v>#DIV/0!</v>
      </c>
    </row>
    <row r="125" spans="1:5" ht="12.75" x14ac:dyDescent="0.2">
      <c r="A125" s="16" t="s">
        <v>82</v>
      </c>
      <c r="B125" s="18">
        <v>0</v>
      </c>
      <c r="C125" s="18">
        <v>0</v>
      </c>
      <c r="D125" s="13">
        <f t="shared" ref="D125:D129" si="2">SUM(B125:C125)</f>
        <v>0</v>
      </c>
      <c r="E125" s="4" t="e">
        <f t="shared" si="1"/>
        <v>#DIV/0!</v>
      </c>
    </row>
    <row r="126" spans="1:5" ht="15.75" customHeight="1" x14ac:dyDescent="0.2">
      <c r="A126" s="44" t="s">
        <v>112</v>
      </c>
      <c r="B126" s="45">
        <v>0</v>
      </c>
      <c r="C126" s="45">
        <v>0</v>
      </c>
      <c r="D126" s="46">
        <f t="shared" si="2"/>
        <v>0</v>
      </c>
      <c r="E126" s="39" t="e">
        <f t="shared" si="1"/>
        <v>#DIV/0!</v>
      </c>
    </row>
    <row r="127" spans="1:5" ht="12.75" x14ac:dyDescent="0.2">
      <c r="A127" s="16" t="s">
        <v>113</v>
      </c>
      <c r="B127" s="18">
        <v>0</v>
      </c>
      <c r="C127" s="18">
        <v>0</v>
      </c>
      <c r="D127" s="13">
        <f>SUM(B127:C127)</f>
        <v>0</v>
      </c>
      <c r="E127" s="4" t="e">
        <f t="shared" si="1"/>
        <v>#DIV/0!</v>
      </c>
    </row>
    <row r="128" spans="1:5" ht="12.75" x14ac:dyDescent="0.2">
      <c r="A128" s="44" t="s">
        <v>114</v>
      </c>
      <c r="B128" s="45">
        <v>0</v>
      </c>
      <c r="C128" s="45">
        <v>0</v>
      </c>
      <c r="D128" s="46">
        <f t="shared" si="2"/>
        <v>0</v>
      </c>
      <c r="E128" s="39" t="e">
        <f t="shared" si="1"/>
        <v>#DIV/0!</v>
      </c>
    </row>
    <row r="129" spans="1:5" ht="12.75" x14ac:dyDescent="0.2">
      <c r="A129" s="16" t="s">
        <v>99</v>
      </c>
      <c r="B129" s="18">
        <v>0</v>
      </c>
      <c r="C129" s="18">
        <v>0</v>
      </c>
      <c r="D129" s="13">
        <f t="shared" si="2"/>
        <v>0</v>
      </c>
      <c r="E129" s="4" t="e">
        <f t="shared" si="1"/>
        <v>#DIV/0!</v>
      </c>
    </row>
    <row r="130" spans="1:5" ht="13.5" thickBot="1" x14ac:dyDescent="0.25">
      <c r="A130" s="37" t="s">
        <v>17</v>
      </c>
      <c r="B130" s="45">
        <v>0</v>
      </c>
      <c r="C130" s="45">
        <v>0</v>
      </c>
      <c r="D130" s="46">
        <v>0</v>
      </c>
      <c r="E130" s="39" t="e">
        <f t="shared" si="1"/>
        <v>#DIV/0!</v>
      </c>
    </row>
    <row r="131" spans="1:5" ht="13.5" thickBot="1" x14ac:dyDescent="0.25">
      <c r="A131" s="29" t="s">
        <v>0</v>
      </c>
      <c r="B131" s="30">
        <f>SUM(B123:B130)</f>
        <v>0</v>
      </c>
      <c r="C131" s="30">
        <f>SUM(C123:C130)</f>
        <v>0</v>
      </c>
      <c r="D131" s="30">
        <f>SUM(D123:D130)</f>
        <v>0</v>
      </c>
      <c r="E131" s="31" t="e">
        <f>SUM(E123:E130)</f>
        <v>#DIV/0!</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0</v>
      </c>
      <c r="D156" s="3">
        <f>SUM(B156+C156)</f>
        <v>0</v>
      </c>
      <c r="E156" s="4" t="e">
        <f t="shared" ref="E156:E163" si="3">(D156/D$164)*100</f>
        <v>#DIV/0!</v>
      </c>
    </row>
    <row r="157" spans="1:5" ht="12.75" x14ac:dyDescent="0.2">
      <c r="A157" s="74" t="s">
        <v>22</v>
      </c>
      <c r="B157" s="55">
        <v>0</v>
      </c>
      <c r="C157" s="55">
        <v>0</v>
      </c>
      <c r="D157" s="38">
        <f>SUM(B157:C157)</f>
        <v>0</v>
      </c>
      <c r="E157" s="39" t="e">
        <f t="shared" si="3"/>
        <v>#DIV/0!</v>
      </c>
    </row>
    <row r="158" spans="1:5" ht="12.75" x14ac:dyDescent="0.2">
      <c r="A158" s="2" t="s">
        <v>232</v>
      </c>
      <c r="B158" s="24">
        <v>0</v>
      </c>
      <c r="C158" s="24">
        <v>0</v>
      </c>
      <c r="D158" s="43">
        <f t="shared" ref="D158:D163" si="4">SUM(B158:C158)</f>
        <v>0</v>
      </c>
      <c r="E158" s="4" t="e">
        <f t="shared" si="3"/>
        <v>#DIV/0!</v>
      </c>
    </row>
    <row r="159" spans="1:5" ht="12.75" x14ac:dyDescent="0.2">
      <c r="A159" s="74" t="s">
        <v>79</v>
      </c>
      <c r="B159" s="55">
        <v>0</v>
      </c>
      <c r="C159" s="55">
        <v>0</v>
      </c>
      <c r="D159" s="38">
        <f t="shared" si="4"/>
        <v>0</v>
      </c>
      <c r="E159" s="39" t="e">
        <f t="shared" si="3"/>
        <v>#DIV/0!</v>
      </c>
    </row>
    <row r="160" spans="1:5" ht="12.75" x14ac:dyDescent="0.2">
      <c r="A160" s="109" t="s">
        <v>248</v>
      </c>
      <c r="B160" s="110">
        <v>0</v>
      </c>
      <c r="C160" s="110">
        <v>0</v>
      </c>
      <c r="D160" s="111">
        <f t="shared" si="4"/>
        <v>0</v>
      </c>
      <c r="E160" s="112" t="e">
        <f t="shared" si="3"/>
        <v>#DIV/0!</v>
      </c>
    </row>
    <row r="161" spans="1:5" ht="12.75" x14ac:dyDescent="0.2">
      <c r="A161" s="37" t="s">
        <v>5</v>
      </c>
      <c r="B161" s="55">
        <v>0</v>
      </c>
      <c r="C161" s="55">
        <v>0</v>
      </c>
      <c r="D161" s="38">
        <f t="shared" si="4"/>
        <v>0</v>
      </c>
      <c r="E161" s="39" t="e">
        <f t="shared" si="3"/>
        <v>#DIV/0!</v>
      </c>
    </row>
    <row r="162" spans="1:5" ht="12.75" x14ac:dyDescent="0.2">
      <c r="A162" s="2" t="s">
        <v>94</v>
      </c>
      <c r="B162" s="24">
        <v>0</v>
      </c>
      <c r="C162" s="24">
        <v>0</v>
      </c>
      <c r="D162" s="43">
        <f>SUM(B162:C162)</f>
        <v>0</v>
      </c>
      <c r="E162" s="4" t="e">
        <f t="shared" si="3"/>
        <v>#DIV/0!</v>
      </c>
    </row>
    <row r="163" spans="1:5" ht="13.5" thickBot="1" x14ac:dyDescent="0.25">
      <c r="A163" s="54" t="s">
        <v>17</v>
      </c>
      <c r="B163" s="55">
        <v>0</v>
      </c>
      <c r="C163" s="55">
        <v>0</v>
      </c>
      <c r="D163" s="38">
        <f t="shared" si="4"/>
        <v>0</v>
      </c>
      <c r="E163" s="39" t="e">
        <f t="shared" si="3"/>
        <v>#DIV/0!</v>
      </c>
    </row>
    <row r="164" spans="1:5" ht="13.5" thickBot="1" x14ac:dyDescent="0.25">
      <c r="A164" s="29" t="s">
        <v>0</v>
      </c>
      <c r="B164" s="30">
        <f>SUM(B156:B163)</f>
        <v>0</v>
      </c>
      <c r="C164" s="30">
        <f>SUM(C156:C163)</f>
        <v>0</v>
      </c>
      <c r="D164" s="30">
        <f>SUM(D156:D163)</f>
        <v>0</v>
      </c>
      <c r="E164" s="31" t="e">
        <f>SUM(E156:E163)</f>
        <v>#DIV/0!</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t="e">
        <f t="shared" ref="E183:E194" si="5">D183/$D$196*100</f>
        <v>#DIV/0!</v>
      </c>
    </row>
    <row r="184" spans="1:5" ht="12.75" x14ac:dyDescent="0.2">
      <c r="A184" s="21" t="s">
        <v>234</v>
      </c>
      <c r="B184" s="15">
        <v>0</v>
      </c>
      <c r="C184" s="15">
        <v>0</v>
      </c>
      <c r="D184" s="15">
        <f t="shared" ref="D184:D193" si="6">B184+C184</f>
        <v>0</v>
      </c>
      <c r="E184" s="80" t="e">
        <f t="shared" si="5"/>
        <v>#DIV/0!</v>
      </c>
    </row>
    <row r="185" spans="1:5" ht="12.75" x14ac:dyDescent="0.2">
      <c r="A185" s="79" t="s">
        <v>38</v>
      </c>
      <c r="B185" s="89">
        <v>0</v>
      </c>
      <c r="C185" s="89">
        <v>0</v>
      </c>
      <c r="D185" s="90">
        <f t="shared" si="6"/>
        <v>0</v>
      </c>
      <c r="E185" s="81" t="e">
        <f t="shared" si="5"/>
        <v>#DIV/0!</v>
      </c>
    </row>
    <row r="186" spans="1:5" ht="12.75" x14ac:dyDescent="0.2">
      <c r="A186" s="21" t="s">
        <v>235</v>
      </c>
      <c r="B186" s="15">
        <v>0</v>
      </c>
      <c r="C186" s="15">
        <v>0</v>
      </c>
      <c r="D186" s="15">
        <f t="shared" si="6"/>
        <v>0</v>
      </c>
      <c r="E186" s="80" t="e">
        <f t="shared" si="5"/>
        <v>#DIV/0!</v>
      </c>
    </row>
    <row r="187" spans="1:5" ht="12.75" x14ac:dyDescent="0.2">
      <c r="A187" s="79" t="s">
        <v>237</v>
      </c>
      <c r="B187" s="89">
        <v>0</v>
      </c>
      <c r="C187" s="89">
        <v>0</v>
      </c>
      <c r="D187" s="90">
        <f t="shared" si="6"/>
        <v>0</v>
      </c>
      <c r="E187" s="81" t="e">
        <f t="shared" si="5"/>
        <v>#DIV/0!</v>
      </c>
    </row>
    <row r="188" spans="1:5" ht="12.75" x14ac:dyDescent="0.2">
      <c r="A188" s="21" t="s">
        <v>236</v>
      </c>
      <c r="B188" s="15">
        <v>0</v>
      </c>
      <c r="C188" s="15">
        <v>0</v>
      </c>
      <c r="D188" s="15">
        <f t="shared" si="6"/>
        <v>0</v>
      </c>
      <c r="E188" s="80" t="e">
        <f t="shared" si="5"/>
        <v>#DIV/0!</v>
      </c>
    </row>
    <row r="189" spans="1:5" ht="12.75" x14ac:dyDescent="0.2">
      <c r="A189" s="40" t="s">
        <v>239</v>
      </c>
      <c r="B189" s="90">
        <v>0</v>
      </c>
      <c r="C189" s="90">
        <v>0</v>
      </c>
      <c r="D189" s="90">
        <f>SUM(B189+C189)</f>
        <v>0</v>
      </c>
      <c r="E189" s="81" t="e">
        <f t="shared" si="5"/>
        <v>#DIV/0!</v>
      </c>
    </row>
    <row r="190" spans="1:5" ht="12.75" x14ac:dyDescent="0.2">
      <c r="A190" s="21" t="s">
        <v>240</v>
      </c>
      <c r="B190" s="15">
        <v>0</v>
      </c>
      <c r="C190" s="15">
        <v>0</v>
      </c>
      <c r="D190" s="15">
        <f>SUM(B190+C190)</f>
        <v>0</v>
      </c>
      <c r="E190" s="80" t="e">
        <f t="shared" si="5"/>
        <v>#DIV/0!</v>
      </c>
    </row>
    <row r="191" spans="1:5" ht="12.75" x14ac:dyDescent="0.2">
      <c r="A191" s="40" t="s">
        <v>243</v>
      </c>
      <c r="B191" s="90">
        <v>0</v>
      </c>
      <c r="C191" s="90">
        <v>0</v>
      </c>
      <c r="D191" s="90">
        <v>0</v>
      </c>
      <c r="E191" s="81" t="e">
        <f t="shared" si="5"/>
        <v>#DIV/0!</v>
      </c>
    </row>
    <row r="192" spans="1:5" ht="12.75" x14ac:dyDescent="0.2">
      <c r="A192" s="21" t="s">
        <v>241</v>
      </c>
      <c r="B192" s="15">
        <v>0</v>
      </c>
      <c r="C192" s="15">
        <v>0</v>
      </c>
      <c r="D192" s="15">
        <f>SUM(B192+C192)</f>
        <v>0</v>
      </c>
      <c r="E192" s="80" t="e">
        <f t="shared" si="5"/>
        <v>#DIV/0!</v>
      </c>
    </row>
    <row r="193" spans="1:5" ht="12.75" x14ac:dyDescent="0.2">
      <c r="A193" s="79" t="s">
        <v>242</v>
      </c>
      <c r="B193" s="89">
        <v>0</v>
      </c>
      <c r="C193" s="89">
        <v>0</v>
      </c>
      <c r="D193" s="90">
        <f t="shared" si="6"/>
        <v>0</v>
      </c>
      <c r="E193" s="81" t="e">
        <f t="shared" si="5"/>
        <v>#DIV/0!</v>
      </c>
    </row>
    <row r="194" spans="1:5" ht="12.75" x14ac:dyDescent="0.2">
      <c r="A194" s="116" t="s">
        <v>250</v>
      </c>
      <c r="B194" s="117">
        <v>0</v>
      </c>
      <c r="C194" s="117">
        <v>0</v>
      </c>
      <c r="D194" s="117">
        <v>0</v>
      </c>
      <c r="E194" s="118" t="e">
        <f t="shared" si="5"/>
        <v>#DIV/0!</v>
      </c>
    </row>
    <row r="195" spans="1:5" ht="13.5" thickBot="1" x14ac:dyDescent="0.25">
      <c r="A195" s="79" t="s">
        <v>252</v>
      </c>
      <c r="B195" s="89">
        <v>0</v>
      </c>
      <c r="C195" s="89">
        <v>0</v>
      </c>
      <c r="D195" s="90">
        <v>0</v>
      </c>
      <c r="E195" s="81" t="e">
        <f>D195/$D$196*100</f>
        <v>#DIV/0!</v>
      </c>
    </row>
    <row r="196" spans="1:5" ht="13.5" thickBot="1" x14ac:dyDescent="0.25">
      <c r="A196" s="76" t="s">
        <v>0</v>
      </c>
      <c r="B196" s="77">
        <f>SUM(B183:B194)</f>
        <v>0</v>
      </c>
      <c r="C196" s="77">
        <f>SUM(C183:C194)</f>
        <v>0</v>
      </c>
      <c r="D196" s="77">
        <f>SUM(D183:D194)</f>
        <v>0</v>
      </c>
      <c r="E196" s="115" t="e">
        <f>SUM(E183:E195)</f>
        <v>#DIV/0!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0</v>
      </c>
      <c r="C202" s="18">
        <v>0</v>
      </c>
      <c r="D202" s="1">
        <v>0</v>
      </c>
      <c r="E202" s="4" t="e">
        <f>(D202/D$205)*100</f>
        <v>#DIV/0!</v>
      </c>
    </row>
    <row r="203" spans="1:5" ht="12.75" x14ac:dyDescent="0.2">
      <c r="A203" s="37" t="s">
        <v>4</v>
      </c>
      <c r="B203" s="47">
        <v>0</v>
      </c>
      <c r="C203" s="47">
        <v>0</v>
      </c>
      <c r="D203" s="46">
        <f>SUM(B203:C203)</f>
        <v>0</v>
      </c>
      <c r="E203" s="39" t="e">
        <f>(D203/D$205)*100</f>
        <v>#DIV/0!</v>
      </c>
    </row>
    <row r="204" spans="1:5" ht="13.5" thickBot="1" x14ac:dyDescent="0.25">
      <c r="A204" s="2" t="s">
        <v>17</v>
      </c>
      <c r="B204" s="18">
        <v>0</v>
      </c>
      <c r="C204" s="18">
        <v>0</v>
      </c>
      <c r="D204" s="13">
        <f>SUM(B204:C204)</f>
        <v>0</v>
      </c>
      <c r="E204" s="4" t="e">
        <f>(D204/D$205)*100</f>
        <v>#DIV/0!</v>
      </c>
    </row>
    <row r="205" spans="1:5" ht="13.5" thickBot="1" x14ac:dyDescent="0.25">
      <c r="A205" s="29" t="s">
        <v>0</v>
      </c>
      <c r="B205" s="30">
        <f>SUM(B202:B204)</f>
        <v>0</v>
      </c>
      <c r="C205" s="30">
        <f>SUM(C202:C204)</f>
        <v>0</v>
      </c>
      <c r="D205" s="30">
        <f>SUM(D202:D204)</f>
        <v>0</v>
      </c>
      <c r="E205" s="32" t="e">
        <f>SUM(E202:E204)</f>
        <v>#DIV/0!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255</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v>0</v>
      </c>
      <c r="E230" s="4" t="e">
        <f>(D230/D$232)*100</f>
        <v>#DIV/0!</v>
      </c>
    </row>
    <row r="231" spans="1:5" ht="13.5" thickBot="1" x14ac:dyDescent="0.25">
      <c r="A231" s="48" t="s">
        <v>63</v>
      </c>
      <c r="B231" s="52">
        <v>0</v>
      </c>
      <c r="C231" s="52">
        <v>0</v>
      </c>
      <c r="D231" s="52">
        <v>0</v>
      </c>
      <c r="E231" s="28" t="e">
        <f>(D231/D$232)*100</f>
        <v>#DIV/0!</v>
      </c>
    </row>
    <row r="232" spans="1:5" ht="13.5" thickBot="1" x14ac:dyDescent="0.25">
      <c r="A232" s="29" t="s">
        <v>0</v>
      </c>
      <c r="B232" s="30">
        <f>B230+B231</f>
        <v>0</v>
      </c>
      <c r="C232" s="30">
        <f>C231+C230</f>
        <v>0</v>
      </c>
      <c r="D232" s="30">
        <f>SUM(D230:D231)</f>
        <v>0</v>
      </c>
      <c r="E232" s="32" t="e">
        <f>SUM(E230:E231)</f>
        <v>#DIV/0!</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0</v>
      </c>
      <c r="D253" s="3">
        <v>0</v>
      </c>
      <c r="E253" s="4" t="e">
        <f>(D253/D$258)*100</f>
        <v>#DIV/0!</v>
      </c>
    </row>
    <row r="254" spans="1:5" ht="12.75" x14ac:dyDescent="0.2">
      <c r="A254" s="26" t="s">
        <v>46</v>
      </c>
      <c r="B254" s="49">
        <v>0</v>
      </c>
      <c r="C254" s="49">
        <v>0</v>
      </c>
      <c r="D254" s="52">
        <v>0</v>
      </c>
      <c r="E254" s="28" t="e">
        <f>(D254/D$258)*100</f>
        <v>#DIV/0!</v>
      </c>
    </row>
    <row r="255" spans="1:5" ht="12.75" x14ac:dyDescent="0.2">
      <c r="A255" s="2" t="s">
        <v>51</v>
      </c>
      <c r="B255" s="24">
        <v>0</v>
      </c>
      <c r="C255" s="24">
        <v>0</v>
      </c>
      <c r="D255" s="43">
        <v>0</v>
      </c>
      <c r="E255" s="4" t="e">
        <f>(D255/D$258)*100</f>
        <v>#DIV/0!</v>
      </c>
    </row>
    <row r="256" spans="1:5" ht="12.75" x14ac:dyDescent="0.2">
      <c r="A256" s="26" t="s">
        <v>24</v>
      </c>
      <c r="B256" s="53">
        <v>0</v>
      </c>
      <c r="C256" s="53">
        <v>0</v>
      </c>
      <c r="D256" s="52">
        <v>0</v>
      </c>
      <c r="E256" s="28" t="e">
        <f>(D256/D$258)*100</f>
        <v>#DIV/0!</v>
      </c>
    </row>
    <row r="257" spans="1:5" ht="13.5" thickBot="1" x14ac:dyDescent="0.25">
      <c r="A257" s="69" t="s">
        <v>25</v>
      </c>
      <c r="B257" s="64">
        <v>0</v>
      </c>
      <c r="C257" s="64">
        <v>0</v>
      </c>
      <c r="D257" s="70">
        <v>0</v>
      </c>
      <c r="E257" s="65" t="e">
        <f>(D257/D$258)*100</f>
        <v>#DIV/0!</v>
      </c>
    </row>
    <row r="258" spans="1:5" ht="13.5" thickBot="1" x14ac:dyDescent="0.25">
      <c r="A258" s="36" t="s">
        <v>0</v>
      </c>
      <c r="B258" s="30">
        <f>SUM(B253:B257)</f>
        <v>0</v>
      </c>
      <c r="C258" s="30">
        <f>SUM(C253:C257)</f>
        <v>0</v>
      </c>
      <c r="D258" s="30">
        <f>SUM(D253:D257)</f>
        <v>0</v>
      </c>
      <c r="E258" s="30" t="e">
        <f>SUM(E253:E257)</f>
        <v>#DIV/0!</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0</v>
      </c>
      <c r="C284" s="24">
        <v>0</v>
      </c>
      <c r="D284" s="22">
        <f>SUM(B284+C284)</f>
        <v>0</v>
      </c>
      <c r="E284" s="20" t="e">
        <f t="shared" ref="E284:E291" si="7">(D284/D$291)*100</f>
        <v>#DIV/0!</v>
      </c>
    </row>
    <row r="285" spans="1:5" ht="12.75" x14ac:dyDescent="0.2">
      <c r="A285" s="26" t="s">
        <v>1</v>
      </c>
      <c r="B285" s="53">
        <v>0</v>
      </c>
      <c r="C285" s="53">
        <v>0</v>
      </c>
      <c r="D285" s="50">
        <f>SUM(B285+C285)</f>
        <v>0</v>
      </c>
      <c r="E285" s="51" t="e">
        <f>(D285/D$291)*100</f>
        <v>#DIV/0!</v>
      </c>
    </row>
    <row r="286" spans="1:5" ht="12.75" x14ac:dyDescent="0.2">
      <c r="A286" s="21" t="s">
        <v>103</v>
      </c>
      <c r="B286" s="24">
        <v>0</v>
      </c>
      <c r="C286" s="24">
        <v>0</v>
      </c>
      <c r="D286" s="22">
        <f t="shared" ref="D286:D290" si="8">SUM(B286:C286)</f>
        <v>0</v>
      </c>
      <c r="E286" s="20" t="e">
        <f>(D286/D$291)*100</f>
        <v>#DIV/0!</v>
      </c>
    </row>
    <row r="287" spans="1:5" ht="12.75" x14ac:dyDescent="0.2">
      <c r="A287" s="26" t="s">
        <v>28</v>
      </c>
      <c r="B287" s="53">
        <v>0</v>
      </c>
      <c r="C287" s="53">
        <v>0</v>
      </c>
      <c r="D287" s="50">
        <v>0</v>
      </c>
      <c r="E287" s="51" t="e">
        <f t="shared" si="7"/>
        <v>#DIV/0!</v>
      </c>
    </row>
    <row r="288" spans="1:5" ht="12.75" x14ac:dyDescent="0.2">
      <c r="A288" s="2" t="s">
        <v>29</v>
      </c>
      <c r="B288" s="24">
        <v>0</v>
      </c>
      <c r="C288" s="24">
        <v>0</v>
      </c>
      <c r="D288" s="22">
        <v>0</v>
      </c>
      <c r="E288" s="20" t="e">
        <f t="shared" si="7"/>
        <v>#DIV/0!</v>
      </c>
    </row>
    <row r="289" spans="1:5" ht="12.75" x14ac:dyDescent="0.2">
      <c r="A289" s="26" t="s">
        <v>30</v>
      </c>
      <c r="B289" s="53">
        <v>0</v>
      </c>
      <c r="C289" s="53">
        <v>0</v>
      </c>
      <c r="D289" s="50">
        <f t="shared" si="8"/>
        <v>0</v>
      </c>
      <c r="E289" s="51" t="e">
        <f>(D289/D$291)*100</f>
        <v>#DIV/0!</v>
      </c>
    </row>
    <row r="290" spans="1:5" ht="13.5" thickBot="1" x14ac:dyDescent="0.25">
      <c r="A290" s="69" t="s">
        <v>52</v>
      </c>
      <c r="B290" s="24">
        <v>0</v>
      </c>
      <c r="C290" s="24">
        <v>0</v>
      </c>
      <c r="D290" s="22">
        <f t="shared" si="8"/>
        <v>0</v>
      </c>
      <c r="E290" s="23" t="e">
        <f t="shared" si="7"/>
        <v>#DIV/0!</v>
      </c>
    </row>
    <row r="291" spans="1:5" ht="13.5" thickBot="1" x14ac:dyDescent="0.25">
      <c r="A291" s="29" t="s">
        <v>0</v>
      </c>
      <c r="B291" s="30">
        <f>SUM(B284:B290)</f>
        <v>0</v>
      </c>
      <c r="C291" s="30">
        <f>SUM(C284:C290)</f>
        <v>0</v>
      </c>
      <c r="D291" s="30">
        <f>SUM(D284:D290)</f>
        <v>0</v>
      </c>
      <c r="E291" s="32" t="e">
        <f t="shared" si="7"/>
        <v>#DIV/0!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165:E165"/>
    <mergeCell ref="A180:E180"/>
    <mergeCell ref="A181:E181"/>
    <mergeCell ref="A198:E199"/>
    <mergeCell ref="A209:E209"/>
    <mergeCell ref="A223:E223"/>
    <mergeCell ref="A66:E66"/>
    <mergeCell ref="A86:E87"/>
    <mergeCell ref="A100:E100"/>
    <mergeCell ref="A119:E120"/>
    <mergeCell ref="A133:E133"/>
    <mergeCell ref="A151:E152"/>
    <mergeCell ref="A4:E4"/>
    <mergeCell ref="A5:E5"/>
    <mergeCell ref="A6:E6"/>
    <mergeCell ref="A13:E13"/>
    <mergeCell ref="A30:E30"/>
    <mergeCell ref="A55:E55"/>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view="pageLayout" topLeftCell="A197" zoomScale="130" zoomScaleNormal="100" zoomScalePageLayoutView="130" workbookViewId="0">
      <selection activeCell="A281" sqref="A281:E281"/>
    </sheetView>
  </sheetViews>
  <sheetFormatPr baseColWidth="10" defaultColWidth="0" defaultRowHeight="0" customHeight="1" zeroHeight="1" x14ac:dyDescent="0.2"/>
  <cols>
    <col min="1" max="1" width="32.28515625" style="124" customWidth="1"/>
    <col min="2" max="4" width="12.5703125" style="124" customWidth="1"/>
    <col min="5" max="5" width="12.140625" style="124" customWidth="1"/>
    <col min="6" max="6" width="6.140625" style="124" hidden="1" customWidth="1"/>
    <col min="7" max="14" width="0" style="124" hidden="1" customWidth="1"/>
    <col min="15" max="16384" width="11.42578125" style="124" hidden="1"/>
  </cols>
  <sheetData>
    <row r="1" spans="1:13" ht="15.75" x14ac:dyDescent="0.2">
      <c r="A1" s="85" t="s">
        <v>175</v>
      </c>
    </row>
    <row r="2" spans="1:13" ht="12.75" x14ac:dyDescent="0.2">
      <c r="A2" s="83"/>
    </row>
    <row r="3" spans="1:13" ht="12.75" x14ac:dyDescent="0.2">
      <c r="A3" s="83"/>
    </row>
    <row r="4" spans="1:13" ht="15.75" customHeight="1" x14ac:dyDescent="0.2">
      <c r="A4" s="127" t="s">
        <v>262</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1</v>
      </c>
      <c r="C9" s="38">
        <v>7</v>
      </c>
      <c r="D9" s="38">
        <v>8</v>
      </c>
      <c r="E9" s="39">
        <f>(D9/D$12)*100</f>
        <v>28.571428571428569</v>
      </c>
      <c r="G9" s="6"/>
    </row>
    <row r="10" spans="1:13" ht="12.75" x14ac:dyDescent="0.2">
      <c r="A10" s="2" t="s">
        <v>221</v>
      </c>
      <c r="B10" s="3">
        <v>0</v>
      </c>
      <c r="C10" s="3">
        <v>10</v>
      </c>
      <c r="D10" s="38">
        <v>10</v>
      </c>
      <c r="E10" s="4">
        <f>(D10/D$12)*100</f>
        <v>35.714285714285715</v>
      </c>
      <c r="G10" s="6"/>
      <c r="L10" s="17"/>
      <c r="M10" s="6"/>
    </row>
    <row r="11" spans="1:13" ht="13.5" thickBot="1" x14ac:dyDescent="0.25">
      <c r="A11" s="2" t="s">
        <v>125</v>
      </c>
      <c r="B11" s="3">
        <v>1</v>
      </c>
      <c r="C11" s="3">
        <v>9</v>
      </c>
      <c r="D11" s="38">
        <v>10</v>
      </c>
      <c r="E11" s="4">
        <f>(D11/D$12)*100</f>
        <v>35.714285714285715</v>
      </c>
      <c r="L11" s="17"/>
      <c r="M11" s="6"/>
    </row>
    <row r="12" spans="1:13" ht="13.5" thickBot="1" x14ac:dyDescent="0.25">
      <c r="A12" s="29" t="s">
        <v>0</v>
      </c>
      <c r="B12" s="30">
        <f>SUM(B9:B11)</f>
        <v>2</v>
      </c>
      <c r="C12" s="30">
        <f>SUM(C9:C11)</f>
        <v>26</v>
      </c>
      <c r="D12" s="30">
        <f>SUM(D9:D11)</f>
        <v>28</v>
      </c>
      <c r="E12" s="32">
        <f>SUM(E9:E11)</f>
        <v>100</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7</v>
      </c>
      <c r="D33" s="38">
        <v>8</v>
      </c>
      <c r="E33" s="41">
        <f>(D33/D$37)*100</f>
        <v>21.621621621621621</v>
      </c>
      <c r="L33" s="17"/>
      <c r="M33" s="6"/>
    </row>
    <row r="34" spans="1:14" ht="12.75" x14ac:dyDescent="0.2">
      <c r="A34" s="21" t="s">
        <v>223</v>
      </c>
      <c r="B34" s="3">
        <v>0</v>
      </c>
      <c r="C34" s="3">
        <v>10</v>
      </c>
      <c r="D34" s="3">
        <v>10</v>
      </c>
      <c r="E34" s="42">
        <f>(D34/D$37)*100</f>
        <v>27.027027027027028</v>
      </c>
    </row>
    <row r="35" spans="1:14" ht="12.75" x14ac:dyDescent="0.2">
      <c r="A35" s="40" t="s">
        <v>134</v>
      </c>
      <c r="B35" s="38">
        <v>1</v>
      </c>
      <c r="C35" s="38">
        <v>9</v>
      </c>
      <c r="D35" s="38">
        <v>10</v>
      </c>
      <c r="E35" s="41">
        <f>(D35/D$37)*100</f>
        <v>27.027027027027028</v>
      </c>
    </row>
    <row r="36" spans="1:14" ht="13.5" thickBot="1" x14ac:dyDescent="0.25">
      <c r="A36" s="33" t="s">
        <v>69</v>
      </c>
      <c r="B36" s="43">
        <v>1</v>
      </c>
      <c r="C36" s="43">
        <v>8</v>
      </c>
      <c r="D36" s="3">
        <v>9</v>
      </c>
      <c r="E36" s="42">
        <f>(D36/D$37)*100</f>
        <v>24.324324324324326</v>
      </c>
    </row>
    <row r="37" spans="1:14" ht="13.5" thickBot="1" x14ac:dyDescent="0.25">
      <c r="A37" s="29" t="s">
        <v>0</v>
      </c>
      <c r="B37" s="30">
        <f>SUM(B33:B36)</f>
        <v>3</v>
      </c>
      <c r="C37" s="30">
        <f>SUM(C33:C36)</f>
        <v>34</v>
      </c>
      <c r="D37" s="30">
        <f>SUM(D33:D36)</f>
        <v>37</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4</v>
      </c>
      <c r="D60" s="52">
        <v>4</v>
      </c>
      <c r="E60" s="28">
        <f>(D60/D$65)*100</f>
        <v>33.333333333333329</v>
      </c>
      <c r="F60" s="92"/>
      <c r="G60" s="92"/>
      <c r="H60" s="12"/>
    </row>
    <row r="61" spans="1:14" ht="12.75" x14ac:dyDescent="0.2">
      <c r="A61" s="2" t="s">
        <v>227</v>
      </c>
      <c r="B61" s="24">
        <v>0</v>
      </c>
      <c r="C61" s="24">
        <v>2</v>
      </c>
      <c r="D61" s="43">
        <v>2</v>
      </c>
      <c r="E61" s="4">
        <f>(D61/D$65)*100</f>
        <v>16.666666666666664</v>
      </c>
      <c r="F61" s="92"/>
      <c r="G61" s="92"/>
      <c r="H61" s="12"/>
    </row>
    <row r="62" spans="1:14" ht="12.75" x14ac:dyDescent="0.2">
      <c r="A62" s="26" t="s">
        <v>228</v>
      </c>
      <c r="B62" s="53">
        <v>1</v>
      </c>
      <c r="C62" s="53">
        <v>3</v>
      </c>
      <c r="D62" s="52">
        <v>4</v>
      </c>
      <c r="E62" s="28">
        <f>(D62/D$65)*100</f>
        <v>33.333333333333329</v>
      </c>
      <c r="F62" s="92"/>
      <c r="G62" s="92"/>
      <c r="H62" s="12"/>
    </row>
    <row r="63" spans="1:14" ht="12.75" x14ac:dyDescent="0.2">
      <c r="A63" s="2" t="s">
        <v>229</v>
      </c>
      <c r="B63" s="24">
        <v>0</v>
      </c>
      <c r="C63" s="24">
        <v>2</v>
      </c>
      <c r="D63" s="43">
        <v>2</v>
      </c>
      <c r="E63" s="4">
        <f>(D63/D$65)*100</f>
        <v>16.666666666666664</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1</v>
      </c>
      <c r="C65" s="30">
        <f>SUM(C59:C64)</f>
        <v>11</v>
      </c>
      <c r="D65" s="30">
        <f>SUM(D59:D64)</f>
        <v>12</v>
      </c>
      <c r="E65" s="32">
        <f>SUM(E59:E64)</f>
        <v>99.999999999999972</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1</v>
      </c>
      <c r="C92" s="24">
        <v>2</v>
      </c>
      <c r="D92" s="10">
        <v>3</v>
      </c>
      <c r="E92" s="4">
        <f t="shared" ref="E92:E97" si="0">(D92/D$98)*100</f>
        <v>25</v>
      </c>
      <c r="K92" s="6"/>
      <c r="L92" s="6"/>
    </row>
    <row r="93" spans="1:14" ht="12.75" x14ac:dyDescent="0.2">
      <c r="A93" s="57" t="s">
        <v>75</v>
      </c>
      <c r="B93" s="55">
        <v>0</v>
      </c>
      <c r="C93" s="55">
        <v>3</v>
      </c>
      <c r="D93" s="58">
        <v>3</v>
      </c>
      <c r="E93" s="39">
        <f t="shared" si="0"/>
        <v>25</v>
      </c>
      <c r="K93" s="6"/>
      <c r="L93" s="6"/>
    </row>
    <row r="94" spans="1:14" ht="12.75" x14ac:dyDescent="0.2">
      <c r="A94" s="56" t="s">
        <v>73</v>
      </c>
      <c r="B94" s="24">
        <v>0</v>
      </c>
      <c r="C94" s="24">
        <v>5</v>
      </c>
      <c r="D94" s="10">
        <v>5</v>
      </c>
      <c r="E94" s="4">
        <f t="shared" si="0"/>
        <v>41.666666666666671</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1</v>
      </c>
      <c r="D96" s="10">
        <v>1</v>
      </c>
      <c r="E96" s="4">
        <f t="shared" si="0"/>
        <v>8.3333333333333321</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1</v>
      </c>
      <c r="C98" s="34">
        <f>SUM(C92:C97)</f>
        <v>11</v>
      </c>
      <c r="D98" s="30">
        <f>SUM(D92:D97)</f>
        <v>12</v>
      </c>
      <c r="E98" s="31">
        <f>SUM(E92:E97)</f>
        <v>100</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2</v>
      </c>
      <c r="D123" s="1">
        <f>SUM(B123:C123)</f>
        <v>2</v>
      </c>
      <c r="E123" s="4">
        <f t="shared" ref="E123:E130" si="1">(D123/D$131)*100</f>
        <v>16.666666666666664</v>
      </c>
    </row>
    <row r="124" spans="1:5" ht="12.75" x14ac:dyDescent="0.2">
      <c r="A124" s="44" t="s">
        <v>111</v>
      </c>
      <c r="B124" s="45">
        <v>0</v>
      </c>
      <c r="C124" s="45">
        <v>6</v>
      </c>
      <c r="D124" s="46">
        <f>SUM(B124:C124)</f>
        <v>6</v>
      </c>
      <c r="E124" s="39">
        <f t="shared" si="1"/>
        <v>50</v>
      </c>
    </row>
    <row r="125" spans="1:5" ht="12.75" x14ac:dyDescent="0.2">
      <c r="A125" s="16" t="s">
        <v>82</v>
      </c>
      <c r="B125" s="18">
        <v>1</v>
      </c>
      <c r="C125" s="18">
        <v>1</v>
      </c>
      <c r="D125" s="13">
        <f t="shared" ref="D125:D129" si="2">SUM(B125:C125)</f>
        <v>2</v>
      </c>
      <c r="E125" s="4">
        <f t="shared" si="1"/>
        <v>16.666666666666664</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1</v>
      </c>
      <c r="D127" s="13">
        <f t="shared" si="2"/>
        <v>1</v>
      </c>
      <c r="E127" s="4">
        <f t="shared" si="1"/>
        <v>8.3333333333333321</v>
      </c>
    </row>
    <row r="128" spans="1:5" ht="12.75" x14ac:dyDescent="0.2">
      <c r="A128" s="44" t="s">
        <v>114</v>
      </c>
      <c r="B128" s="45">
        <v>0</v>
      </c>
      <c r="C128" s="45">
        <v>1</v>
      </c>
      <c r="D128" s="46">
        <f t="shared" si="2"/>
        <v>1</v>
      </c>
      <c r="E128" s="39">
        <f t="shared" si="1"/>
        <v>8.3333333333333321</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1</v>
      </c>
      <c r="C131" s="30">
        <f>SUM(C123:C130)</f>
        <v>11</v>
      </c>
      <c r="D131" s="30">
        <f>SUM(D123:D130)</f>
        <v>12</v>
      </c>
      <c r="E131" s="31">
        <f>SUM(E123:E130)</f>
        <v>99.999999999999972</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6</v>
      </c>
      <c r="D156" s="3">
        <f>SUM(B156+C156)</f>
        <v>6</v>
      </c>
      <c r="E156" s="4">
        <f t="shared" ref="E156:E163" si="3">(D156/D$164)*100</f>
        <v>50</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1</v>
      </c>
      <c r="C159" s="55">
        <v>2</v>
      </c>
      <c r="D159" s="38">
        <f t="shared" si="4"/>
        <v>3</v>
      </c>
      <c r="E159" s="39">
        <f t="shared" si="3"/>
        <v>25</v>
      </c>
    </row>
    <row r="160" spans="1:5" ht="12.75" x14ac:dyDescent="0.2">
      <c r="A160" s="109" t="s">
        <v>248</v>
      </c>
      <c r="B160" s="110">
        <v>0</v>
      </c>
      <c r="C160" s="110">
        <v>1</v>
      </c>
      <c r="D160" s="111">
        <f t="shared" si="4"/>
        <v>1</v>
      </c>
      <c r="E160" s="112">
        <f t="shared" si="3"/>
        <v>8.3333333333333321</v>
      </c>
    </row>
    <row r="161" spans="1:5" ht="12.75" x14ac:dyDescent="0.2">
      <c r="A161" s="37" t="s">
        <v>5</v>
      </c>
      <c r="B161" s="55">
        <v>0</v>
      </c>
      <c r="C161" s="55">
        <v>0</v>
      </c>
      <c r="D161" s="38">
        <f t="shared" si="4"/>
        <v>0</v>
      </c>
      <c r="E161" s="39">
        <f t="shared" si="3"/>
        <v>0</v>
      </c>
    </row>
    <row r="162" spans="1:5" ht="12.75" x14ac:dyDescent="0.2">
      <c r="A162" s="2" t="s">
        <v>94</v>
      </c>
      <c r="B162" s="24">
        <v>0</v>
      </c>
      <c r="C162" s="24">
        <v>2</v>
      </c>
      <c r="D162" s="43">
        <f>SUM(B162:C162)</f>
        <v>2</v>
      </c>
      <c r="E162" s="4">
        <f t="shared" si="3"/>
        <v>16.666666666666664</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1</v>
      </c>
      <c r="C164" s="30">
        <f>SUM(C156:C163)</f>
        <v>11</v>
      </c>
      <c r="D164" s="30">
        <f>SUM(D156:D163)</f>
        <v>12</v>
      </c>
      <c r="E164" s="31">
        <f>SUM(E156:E163)</f>
        <v>100</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4" si="5">D183/$D$196*100</f>
        <v>0</v>
      </c>
    </row>
    <row r="184" spans="1:5" ht="12.75" x14ac:dyDescent="0.2">
      <c r="A184" s="21" t="s">
        <v>234</v>
      </c>
      <c r="B184" s="15">
        <v>0</v>
      </c>
      <c r="C184" s="15">
        <v>0</v>
      </c>
      <c r="D184" s="15">
        <f t="shared" ref="D184:D193"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237</v>
      </c>
      <c r="B187" s="89">
        <v>0</v>
      </c>
      <c r="C187" s="89">
        <v>0</v>
      </c>
      <c r="D187" s="90">
        <f t="shared" si="6"/>
        <v>0</v>
      </c>
      <c r="E187" s="81">
        <f t="shared" si="5"/>
        <v>0</v>
      </c>
    </row>
    <row r="188" spans="1:5" ht="12.75" x14ac:dyDescent="0.2">
      <c r="A188" s="21" t="s">
        <v>236</v>
      </c>
      <c r="B188" s="15">
        <v>0</v>
      </c>
      <c r="C188" s="15">
        <v>0</v>
      </c>
      <c r="D188" s="15">
        <f t="shared" si="6"/>
        <v>0</v>
      </c>
      <c r="E188" s="80">
        <f t="shared" si="5"/>
        <v>0</v>
      </c>
    </row>
    <row r="189" spans="1:5" ht="12.75" x14ac:dyDescent="0.2">
      <c r="A189" s="40" t="s">
        <v>239</v>
      </c>
      <c r="B189" s="90">
        <v>0</v>
      </c>
      <c r="C189" s="90">
        <v>0</v>
      </c>
      <c r="D189" s="90">
        <f>SUM(B189+C189)</f>
        <v>0</v>
      </c>
      <c r="E189" s="81">
        <f t="shared" si="5"/>
        <v>0</v>
      </c>
    </row>
    <row r="190" spans="1:5" ht="12.75" x14ac:dyDescent="0.2">
      <c r="A190" s="21" t="s">
        <v>240</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241</v>
      </c>
      <c r="B192" s="15">
        <v>0</v>
      </c>
      <c r="C192" s="15">
        <v>0</v>
      </c>
      <c r="D192" s="15">
        <f>SUM(B192+C192)</f>
        <v>0</v>
      </c>
      <c r="E192" s="80">
        <f t="shared" si="5"/>
        <v>0</v>
      </c>
    </row>
    <row r="193" spans="1:5" ht="12.75" x14ac:dyDescent="0.2">
      <c r="A193" s="79" t="s">
        <v>242</v>
      </c>
      <c r="B193" s="89">
        <v>0</v>
      </c>
      <c r="C193" s="89">
        <v>0</v>
      </c>
      <c r="D193" s="90">
        <f t="shared" si="6"/>
        <v>0</v>
      </c>
      <c r="E193" s="81">
        <f t="shared" si="5"/>
        <v>0</v>
      </c>
    </row>
    <row r="194" spans="1:5" ht="12.75" x14ac:dyDescent="0.2">
      <c r="A194" s="116" t="s">
        <v>250</v>
      </c>
      <c r="B194" s="117">
        <v>1</v>
      </c>
      <c r="C194" s="117">
        <v>11</v>
      </c>
      <c r="D194" s="117">
        <v>12</v>
      </c>
      <c r="E194" s="118">
        <f t="shared" si="5"/>
        <v>100</v>
      </c>
    </row>
    <row r="195" spans="1:5" ht="13.5" thickBot="1" x14ac:dyDescent="0.25">
      <c r="A195" s="79" t="s">
        <v>252</v>
      </c>
      <c r="B195" s="89">
        <v>0</v>
      </c>
      <c r="C195" s="89">
        <v>0</v>
      </c>
      <c r="D195" s="90">
        <v>0</v>
      </c>
      <c r="E195" s="81">
        <f>D195/$D$196*100</f>
        <v>0</v>
      </c>
    </row>
    <row r="196" spans="1:5" ht="13.5" thickBot="1" x14ac:dyDescent="0.25">
      <c r="A196" s="76" t="s">
        <v>0</v>
      </c>
      <c r="B196" s="77">
        <f>SUM(B183:B194)</f>
        <v>1</v>
      </c>
      <c r="C196" s="77">
        <f>SUM(C183:C194)</f>
        <v>11</v>
      </c>
      <c r="D196" s="77">
        <f>SUM(D183:D194)</f>
        <v>12</v>
      </c>
      <c r="E196" s="115">
        <f>SUM(E183:E195)</f>
        <v>100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1</v>
      </c>
      <c r="C202" s="18">
        <v>11</v>
      </c>
      <c r="D202" s="1">
        <v>12</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1</v>
      </c>
      <c r="C205" s="30">
        <f>SUM(C202:C204)</f>
        <v>11</v>
      </c>
      <c r="D205" s="30">
        <f>SUM(D202:D204)</f>
        <v>12</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255</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1</v>
      </c>
      <c r="D230" s="10">
        <v>1</v>
      </c>
      <c r="E230" s="4">
        <f>(D230/D$232)*100</f>
        <v>8.3333333333333321</v>
      </c>
    </row>
    <row r="231" spans="1:5" ht="13.5" thickBot="1" x14ac:dyDescent="0.25">
      <c r="A231" s="48" t="s">
        <v>63</v>
      </c>
      <c r="B231" s="52">
        <v>1</v>
      </c>
      <c r="C231" s="52">
        <v>10</v>
      </c>
      <c r="D231" s="52">
        <v>11</v>
      </c>
      <c r="E231" s="28">
        <f>(D231/D$232)*100</f>
        <v>91.666666666666657</v>
      </c>
    </row>
    <row r="232" spans="1:5" ht="13.5" thickBot="1" x14ac:dyDescent="0.25">
      <c r="A232" s="29" t="s">
        <v>0</v>
      </c>
      <c r="B232" s="30">
        <f>B230+B231</f>
        <v>1</v>
      </c>
      <c r="C232" s="30">
        <f>C231+C230</f>
        <v>11</v>
      </c>
      <c r="D232" s="30">
        <f>SUM(D230:D231)</f>
        <v>12</v>
      </c>
      <c r="E232" s="32">
        <f>SUM(E230:E231)</f>
        <v>99.999999999999986</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1</v>
      </c>
      <c r="C253" s="24">
        <v>4</v>
      </c>
      <c r="D253" s="3">
        <v>5</v>
      </c>
      <c r="E253" s="4">
        <f>(D253/D$258)*100</f>
        <v>20.833333333333336</v>
      </c>
    </row>
    <row r="254" spans="1:5" ht="12.75" x14ac:dyDescent="0.2">
      <c r="A254" s="26" t="s">
        <v>46</v>
      </c>
      <c r="B254" s="49">
        <v>1</v>
      </c>
      <c r="C254" s="49">
        <v>10</v>
      </c>
      <c r="D254" s="52">
        <v>11</v>
      </c>
      <c r="E254" s="28">
        <f>(D254/D$258)*100</f>
        <v>45.833333333333329</v>
      </c>
    </row>
    <row r="255" spans="1:5" ht="12.75" x14ac:dyDescent="0.2">
      <c r="A255" s="2" t="s">
        <v>51</v>
      </c>
      <c r="B255" s="24">
        <v>0</v>
      </c>
      <c r="C255" s="24">
        <v>8</v>
      </c>
      <c r="D255" s="43">
        <v>8</v>
      </c>
      <c r="E255" s="4">
        <f>(D255/D$258)*100</f>
        <v>33.333333333333329</v>
      </c>
    </row>
    <row r="256" spans="1:5" ht="12.75" x14ac:dyDescent="0.2">
      <c r="A256" s="26" t="s">
        <v>24</v>
      </c>
      <c r="B256" s="53">
        <v>0</v>
      </c>
      <c r="C256" s="53">
        <v>0</v>
      </c>
      <c r="D256" s="52">
        <v>0</v>
      </c>
      <c r="E256" s="28">
        <f>(D256/D$258)*100</f>
        <v>0</v>
      </c>
    </row>
    <row r="257" spans="1:5" ht="13.5" thickBot="1" x14ac:dyDescent="0.25">
      <c r="A257" s="69" t="s">
        <v>25</v>
      </c>
      <c r="B257" s="64">
        <v>0</v>
      </c>
      <c r="C257" s="64">
        <v>0</v>
      </c>
      <c r="D257" s="70">
        <v>0</v>
      </c>
      <c r="E257" s="65">
        <f>(D257/D$258)*100</f>
        <v>0</v>
      </c>
    </row>
    <row r="258" spans="1:5" ht="13.5" thickBot="1" x14ac:dyDescent="0.25">
      <c r="A258" s="36" t="s">
        <v>0</v>
      </c>
      <c r="B258" s="30">
        <f>SUM(B253:B257)</f>
        <v>2</v>
      </c>
      <c r="C258" s="30">
        <f>SUM(C253:C257)</f>
        <v>22</v>
      </c>
      <c r="D258" s="30">
        <f>SUM(D253:D257)</f>
        <v>24</v>
      </c>
      <c r="E258" s="30">
        <f>SUM(E253:E257)</f>
        <v>99.999999999999986</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1</v>
      </c>
      <c r="C284" s="24">
        <v>9</v>
      </c>
      <c r="D284" s="22">
        <f>SUM(B284+C284)</f>
        <v>10</v>
      </c>
      <c r="E284" s="20">
        <f t="shared" ref="E284:E291" si="7">(D284/D$291)*100</f>
        <v>90.909090909090907</v>
      </c>
    </row>
    <row r="285" spans="1:5" ht="12.75" x14ac:dyDescent="0.2">
      <c r="A285" s="26" t="s">
        <v>1</v>
      </c>
      <c r="B285" s="53">
        <v>0</v>
      </c>
      <c r="C285" s="53">
        <v>0</v>
      </c>
      <c r="D285" s="50">
        <f>SUM(B285+C285)</f>
        <v>0</v>
      </c>
      <c r="E285" s="51">
        <f>(D285/D$291)*100</f>
        <v>0</v>
      </c>
    </row>
    <row r="286" spans="1:5" ht="12.75" x14ac:dyDescent="0.2">
      <c r="A286" s="21" t="s">
        <v>103</v>
      </c>
      <c r="B286" s="24">
        <v>0</v>
      </c>
      <c r="C286" s="24">
        <v>0</v>
      </c>
      <c r="D286" s="22">
        <f t="shared" ref="D286:D290" si="8">SUM(B286:C286)</f>
        <v>0</v>
      </c>
      <c r="E286" s="20">
        <f>(D286/D$291)*100</f>
        <v>0</v>
      </c>
    </row>
    <row r="287" spans="1:5" ht="12.75" x14ac:dyDescent="0.2">
      <c r="A287" s="26" t="s">
        <v>28</v>
      </c>
      <c r="B287" s="53">
        <v>0</v>
      </c>
      <c r="C287" s="53">
        <v>1</v>
      </c>
      <c r="D287" s="50">
        <v>1</v>
      </c>
      <c r="E287" s="51">
        <f t="shared" si="7"/>
        <v>9.0909090909090917</v>
      </c>
    </row>
    <row r="288" spans="1:5" ht="12.75" x14ac:dyDescent="0.2">
      <c r="A288" s="2" t="s">
        <v>29</v>
      </c>
      <c r="B288" s="24">
        <v>0</v>
      </c>
      <c r="C288" s="24">
        <v>0</v>
      </c>
      <c r="D288" s="22">
        <v>0</v>
      </c>
      <c r="E288" s="20">
        <f t="shared" si="7"/>
        <v>0</v>
      </c>
    </row>
    <row r="289" spans="1:5" ht="12.75" x14ac:dyDescent="0.2">
      <c r="A289" s="26" t="s">
        <v>30</v>
      </c>
      <c r="B289" s="53">
        <v>0</v>
      </c>
      <c r="C289" s="53">
        <v>0</v>
      </c>
      <c r="D289" s="50">
        <f t="shared" si="8"/>
        <v>0</v>
      </c>
      <c r="E289" s="51">
        <f>(D289/D$291)*100</f>
        <v>0</v>
      </c>
    </row>
    <row r="290" spans="1:5" ht="13.5" thickBot="1" x14ac:dyDescent="0.25">
      <c r="A290" s="69" t="s">
        <v>52</v>
      </c>
      <c r="B290" s="24">
        <v>0</v>
      </c>
      <c r="C290" s="24">
        <v>0</v>
      </c>
      <c r="D290" s="22">
        <f t="shared" si="8"/>
        <v>0</v>
      </c>
      <c r="E290" s="23">
        <f t="shared" si="7"/>
        <v>0</v>
      </c>
    </row>
    <row r="291" spans="1:5" ht="13.5" thickBot="1" x14ac:dyDescent="0.25">
      <c r="A291" s="29" t="s">
        <v>0</v>
      </c>
      <c r="B291" s="30">
        <f>SUM(B284:B290)</f>
        <v>1</v>
      </c>
      <c r="C291" s="30">
        <f>SUM(C284:C290)</f>
        <v>10</v>
      </c>
      <c r="D291" s="30">
        <f>SUM(D284:D290)</f>
        <v>11</v>
      </c>
      <c r="E291" s="32">
        <f t="shared" si="7"/>
        <v>100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223:E223"/>
    <mergeCell ref="A66:E66"/>
    <mergeCell ref="A86:E87"/>
    <mergeCell ref="A100:E100"/>
    <mergeCell ref="A119:E120"/>
    <mergeCell ref="A133:E133"/>
    <mergeCell ref="A151:E152"/>
    <mergeCell ref="A165:E165"/>
    <mergeCell ref="A180:E180"/>
    <mergeCell ref="A181:E181"/>
    <mergeCell ref="A198:E199"/>
    <mergeCell ref="A209:E209"/>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7" t="s">
        <v>177</v>
      </c>
      <c r="B4" s="127"/>
      <c r="C4" s="127"/>
      <c r="D4" s="127"/>
      <c r="E4" s="127"/>
    </row>
    <row r="5" spans="1:13" ht="40.5" customHeight="1" x14ac:dyDescent="0.2">
      <c r="A5" s="128" t="s">
        <v>183</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1.3114754098360655</v>
      </c>
      <c r="G9" s="6"/>
    </row>
    <row r="10" spans="1:13" x14ac:dyDescent="0.2">
      <c r="A10" s="37" t="s">
        <v>101</v>
      </c>
      <c r="B10" s="38">
        <v>0</v>
      </c>
      <c r="C10" s="38">
        <v>0</v>
      </c>
      <c r="D10" s="38">
        <f t="shared" si="0"/>
        <v>0</v>
      </c>
      <c r="E10" s="39">
        <f t="shared" si="1"/>
        <v>0</v>
      </c>
      <c r="G10" s="6"/>
    </row>
    <row r="11" spans="1:13" x14ac:dyDescent="0.2">
      <c r="A11" s="2" t="s">
        <v>41</v>
      </c>
      <c r="B11" s="3">
        <v>0</v>
      </c>
      <c r="C11" s="3">
        <v>22</v>
      </c>
      <c r="D11" s="43">
        <f t="shared" si="0"/>
        <v>22</v>
      </c>
      <c r="E11" s="4">
        <f t="shared" si="1"/>
        <v>7.2131147540983616</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25</v>
      </c>
      <c r="D13" s="43">
        <f t="shared" si="0"/>
        <v>25</v>
      </c>
      <c r="E13" s="4">
        <f t="shared" si="1"/>
        <v>8.1967213114754092</v>
      </c>
      <c r="L13" s="17"/>
      <c r="M13" s="6"/>
    </row>
    <row r="14" spans="1:13" ht="13.5" thickBot="1" x14ac:dyDescent="0.25">
      <c r="A14" s="37" t="s">
        <v>93</v>
      </c>
      <c r="B14" s="38">
        <v>16</v>
      </c>
      <c r="C14" s="38">
        <v>238</v>
      </c>
      <c r="D14" s="38">
        <f t="shared" si="0"/>
        <v>254</v>
      </c>
      <c r="E14" s="39">
        <f t="shared" si="1"/>
        <v>83.278688524590166</v>
      </c>
      <c r="L14" s="17"/>
      <c r="M14" s="6"/>
    </row>
    <row r="15" spans="1:13" ht="13.5" thickBot="1" x14ac:dyDescent="0.25">
      <c r="A15" s="29" t="s">
        <v>0</v>
      </c>
      <c r="B15" s="30">
        <f>SUM(B9:B14)</f>
        <v>16</v>
      </c>
      <c r="C15" s="30">
        <f>SUM(C9:C14)</f>
        <v>289</v>
      </c>
      <c r="D15" s="30">
        <f>SUM(D9:D14)</f>
        <v>305</v>
      </c>
      <c r="E15" s="32">
        <f>SUM(E9:E14)</f>
        <v>100</v>
      </c>
      <c r="L15" s="17"/>
      <c r="M15" s="6"/>
    </row>
    <row r="16" spans="1:13" x14ac:dyDescent="0.2">
      <c r="A16" s="133" t="s">
        <v>141</v>
      </c>
      <c r="B16" s="133"/>
      <c r="C16" s="133"/>
      <c r="D16" s="133"/>
      <c r="E16" s="133"/>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26</v>
      </c>
      <c r="D22" s="3">
        <f>SUM(B22:C22)</f>
        <v>26</v>
      </c>
      <c r="E22" s="42">
        <f t="shared" ref="E22:E31" si="2">(D22/D$32)*100</f>
        <v>8.1761006289308167</v>
      </c>
    </row>
    <row r="23" spans="1:13" x14ac:dyDescent="0.2">
      <c r="A23" s="40" t="s">
        <v>134</v>
      </c>
      <c r="B23" s="38">
        <v>0</v>
      </c>
      <c r="C23" s="38">
        <v>22</v>
      </c>
      <c r="D23" s="38">
        <f>SUM(B23:C23)</f>
        <v>22</v>
      </c>
      <c r="E23" s="41">
        <f t="shared" si="2"/>
        <v>6.9182389937106921</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16</v>
      </c>
      <c r="C30" s="43">
        <v>254</v>
      </c>
      <c r="D30" s="3">
        <f>SUM(B30:C30)</f>
        <v>270</v>
      </c>
      <c r="E30" s="42">
        <f t="shared" si="2"/>
        <v>84.905660377358487</v>
      </c>
    </row>
    <row r="31" spans="1:13" ht="13.5" thickBot="1" x14ac:dyDescent="0.25">
      <c r="A31" s="40" t="s">
        <v>133</v>
      </c>
      <c r="B31" s="38">
        <v>0</v>
      </c>
      <c r="C31" s="38">
        <v>0</v>
      </c>
      <c r="D31" s="38">
        <v>0</v>
      </c>
      <c r="E31" s="41">
        <f t="shared" si="2"/>
        <v>0</v>
      </c>
    </row>
    <row r="32" spans="1:13" ht="13.5" thickBot="1" x14ac:dyDescent="0.25">
      <c r="A32" s="29" t="s">
        <v>0</v>
      </c>
      <c r="B32" s="30">
        <f>SUM(B21:B31)</f>
        <v>16</v>
      </c>
      <c r="C32" s="30">
        <f>SUM(C21:C31)</f>
        <v>302</v>
      </c>
      <c r="D32" s="30">
        <f>SUM(D21:D31)</f>
        <v>318</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16</v>
      </c>
      <c r="C38" s="3">
        <v>234</v>
      </c>
      <c r="D38" s="3">
        <f>SUM(B38:C38)</f>
        <v>250</v>
      </c>
      <c r="E38" s="42">
        <f>(D38/D$32)*100</f>
        <v>78.616352201257868</v>
      </c>
      <c r="L38" s="6"/>
      <c r="N38" s="27"/>
    </row>
    <row r="39" spans="1:14" x14ac:dyDescent="0.2">
      <c r="A39" s="40" t="s">
        <v>104</v>
      </c>
      <c r="B39" s="38">
        <v>0</v>
      </c>
      <c r="C39" s="38">
        <v>2</v>
      </c>
      <c r="D39" s="38">
        <f>SUM(B39:C39)</f>
        <v>2</v>
      </c>
      <c r="E39" s="41">
        <f t="shared" ref="E39:E47" si="3">(D39/D$32)*100</f>
        <v>0.62893081761006298</v>
      </c>
      <c r="L39" s="6"/>
      <c r="N39" s="27"/>
    </row>
    <row r="40" spans="1:14" x14ac:dyDescent="0.2">
      <c r="A40" s="33" t="s">
        <v>105</v>
      </c>
      <c r="B40" s="3">
        <v>0</v>
      </c>
      <c r="C40" s="3">
        <v>40</v>
      </c>
      <c r="D40" s="43">
        <f t="shared" ref="D40:D47" si="4">SUM(B40:C40)</f>
        <v>40</v>
      </c>
      <c r="E40" s="42">
        <f t="shared" si="3"/>
        <v>12.578616352201259</v>
      </c>
      <c r="L40" s="6"/>
      <c r="N40" s="27"/>
    </row>
    <row r="41" spans="1:14" x14ac:dyDescent="0.2">
      <c r="A41" s="40" t="s">
        <v>106</v>
      </c>
      <c r="B41" s="38">
        <v>0</v>
      </c>
      <c r="C41" s="38">
        <v>2</v>
      </c>
      <c r="D41" s="38">
        <f t="shared" si="4"/>
        <v>2</v>
      </c>
      <c r="E41" s="41">
        <f t="shared" si="3"/>
        <v>0.62893081761006298</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1</v>
      </c>
      <c r="D43" s="38">
        <f t="shared" si="4"/>
        <v>1</v>
      </c>
      <c r="E43" s="41">
        <f t="shared" si="3"/>
        <v>0.31446540880503149</v>
      </c>
      <c r="L43" s="6"/>
      <c r="N43" s="27"/>
    </row>
    <row r="44" spans="1:14" x14ac:dyDescent="0.2">
      <c r="A44" s="33" t="s">
        <v>109</v>
      </c>
      <c r="B44" s="43">
        <v>0</v>
      </c>
      <c r="C44" s="43">
        <v>3</v>
      </c>
      <c r="D44" s="43">
        <f t="shared" si="4"/>
        <v>3</v>
      </c>
      <c r="E44" s="42">
        <f t="shared" si="3"/>
        <v>0.94339622641509435</v>
      </c>
      <c r="L44" s="6"/>
    </row>
    <row r="45" spans="1:14" x14ac:dyDescent="0.2">
      <c r="A45" s="40" t="s">
        <v>136</v>
      </c>
      <c r="B45" s="38">
        <v>0</v>
      </c>
      <c r="C45" s="38">
        <v>2</v>
      </c>
      <c r="D45" s="38">
        <f>SUM(B45:C45)</f>
        <v>2</v>
      </c>
      <c r="E45" s="41">
        <f t="shared" si="3"/>
        <v>0.62893081761006298</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5</v>
      </c>
      <c r="D47" s="38">
        <f t="shared" si="4"/>
        <v>5</v>
      </c>
      <c r="E47" s="41">
        <f t="shared" si="3"/>
        <v>1.5723270440251573</v>
      </c>
      <c r="F47" s="92"/>
      <c r="G47" s="92"/>
      <c r="H47" s="12"/>
      <c r="L47" s="6"/>
    </row>
    <row r="48" spans="1:14" ht="13.5" thickBot="1" x14ac:dyDescent="0.25">
      <c r="A48" s="29" t="s">
        <v>0</v>
      </c>
      <c r="B48" s="30">
        <f>SUM(B38:B47)</f>
        <v>16</v>
      </c>
      <c r="C48" s="30">
        <f>SUM(C38:C47)</f>
        <v>289</v>
      </c>
      <c r="D48" s="30">
        <f>SUM(D38:D47)</f>
        <v>305</v>
      </c>
      <c r="E48" s="32">
        <f>SUM(E38:E47)</f>
        <v>95.911949685534609</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9</v>
      </c>
      <c r="D53" s="3">
        <f>SUM(B53:C53)</f>
        <v>12</v>
      </c>
      <c r="E53" s="4">
        <f t="shared" ref="E53:E59" si="5">(D53/D$65)*100</f>
        <v>3.9344262295081971</v>
      </c>
      <c r="F53" s="92"/>
      <c r="G53" s="92"/>
      <c r="H53" s="12"/>
    </row>
    <row r="54" spans="1:14" x14ac:dyDescent="0.2">
      <c r="A54" s="26" t="s">
        <v>7</v>
      </c>
      <c r="B54" s="53">
        <v>0</v>
      </c>
      <c r="C54" s="53">
        <v>26</v>
      </c>
      <c r="D54" s="52">
        <f>SUM(B54:C54)</f>
        <v>26</v>
      </c>
      <c r="E54" s="28">
        <f t="shared" si="5"/>
        <v>8.524590163934425</v>
      </c>
      <c r="F54" s="92"/>
      <c r="G54" s="92"/>
      <c r="H54" s="12"/>
    </row>
    <row r="55" spans="1:14" x14ac:dyDescent="0.2">
      <c r="A55" s="2" t="s">
        <v>8</v>
      </c>
      <c r="B55" s="24">
        <v>1</v>
      </c>
      <c r="C55" s="24">
        <v>32</v>
      </c>
      <c r="D55" s="43">
        <f t="shared" ref="D55:D64" si="6">SUM(B55:C55)</f>
        <v>33</v>
      </c>
      <c r="E55" s="4">
        <f t="shared" si="5"/>
        <v>10.819672131147541</v>
      </c>
      <c r="F55" s="92"/>
      <c r="G55" s="92"/>
      <c r="H55" s="12"/>
    </row>
    <row r="56" spans="1:14" x14ac:dyDescent="0.2">
      <c r="A56" s="26" t="s">
        <v>9</v>
      </c>
      <c r="B56" s="53">
        <v>1</v>
      </c>
      <c r="C56" s="53">
        <v>36</v>
      </c>
      <c r="D56" s="52">
        <f t="shared" si="6"/>
        <v>37</v>
      </c>
      <c r="E56" s="28">
        <f t="shared" si="5"/>
        <v>12.131147540983607</v>
      </c>
      <c r="F56" s="92"/>
      <c r="G56" s="12"/>
      <c r="H56" s="12"/>
      <c r="M56" s="6"/>
      <c r="N56" s="6"/>
    </row>
    <row r="57" spans="1:14" x14ac:dyDescent="0.2">
      <c r="A57" s="2" t="s">
        <v>10</v>
      </c>
      <c r="B57" s="24">
        <v>1</v>
      </c>
      <c r="C57" s="24">
        <v>37</v>
      </c>
      <c r="D57" s="43">
        <f t="shared" si="6"/>
        <v>38</v>
      </c>
      <c r="E57" s="4">
        <f t="shared" si="5"/>
        <v>12.459016393442624</v>
      </c>
      <c r="F57" s="92"/>
      <c r="G57" s="12"/>
      <c r="H57" s="12"/>
      <c r="K57" s="6"/>
      <c r="L57" s="6"/>
      <c r="M57" s="6"/>
      <c r="N57" s="6"/>
    </row>
    <row r="58" spans="1:14" x14ac:dyDescent="0.2">
      <c r="A58" s="26" t="s">
        <v>11</v>
      </c>
      <c r="B58" s="53">
        <v>2</v>
      </c>
      <c r="C58" s="53">
        <v>38</v>
      </c>
      <c r="D58" s="52">
        <f t="shared" si="6"/>
        <v>40</v>
      </c>
      <c r="E58" s="28">
        <f t="shared" si="5"/>
        <v>13.114754098360656</v>
      </c>
      <c r="F58" s="12"/>
      <c r="G58" s="12"/>
      <c r="H58" s="12"/>
      <c r="K58" s="6"/>
      <c r="L58" s="6"/>
      <c r="M58" s="6"/>
      <c r="N58" s="6"/>
    </row>
    <row r="59" spans="1:14" x14ac:dyDescent="0.2">
      <c r="A59" s="2" t="s">
        <v>12</v>
      </c>
      <c r="B59" s="24">
        <v>4</v>
      </c>
      <c r="C59" s="24">
        <v>30</v>
      </c>
      <c r="D59" s="43">
        <f t="shared" si="6"/>
        <v>34</v>
      </c>
      <c r="E59" s="4">
        <f t="shared" si="5"/>
        <v>11.147540983606557</v>
      </c>
      <c r="F59" s="92"/>
      <c r="G59" s="12"/>
      <c r="H59" s="12"/>
      <c r="K59" s="6"/>
      <c r="L59" s="6"/>
      <c r="M59" s="6"/>
      <c r="N59" s="6"/>
    </row>
    <row r="60" spans="1:14" x14ac:dyDescent="0.2">
      <c r="A60" s="26" t="s">
        <v>13</v>
      </c>
      <c r="B60" s="53">
        <v>1</v>
      </c>
      <c r="C60" s="53">
        <v>17</v>
      </c>
      <c r="D60" s="52">
        <f t="shared" si="6"/>
        <v>18</v>
      </c>
      <c r="E60" s="28">
        <f>(D60/D$65)*100</f>
        <v>5.9016393442622954</v>
      </c>
      <c r="F60" s="12"/>
      <c r="G60" s="12"/>
      <c r="H60" s="12"/>
      <c r="K60" s="6"/>
      <c r="L60" s="6"/>
      <c r="M60" s="6"/>
      <c r="N60" s="6"/>
    </row>
    <row r="61" spans="1:14" x14ac:dyDescent="0.2">
      <c r="A61" s="2" t="s">
        <v>14</v>
      </c>
      <c r="B61" s="24">
        <v>1</v>
      </c>
      <c r="C61" s="24">
        <v>18</v>
      </c>
      <c r="D61" s="43">
        <f>SUM(B61:C61)</f>
        <v>19</v>
      </c>
      <c r="E61" s="4">
        <f>(D61/D65)*100</f>
        <v>6.2295081967213122</v>
      </c>
      <c r="K61" s="6"/>
      <c r="L61" s="6"/>
    </row>
    <row r="62" spans="1:14" x14ac:dyDescent="0.2">
      <c r="A62" s="26" t="s">
        <v>15</v>
      </c>
      <c r="B62" s="53">
        <v>0</v>
      </c>
      <c r="C62" s="53">
        <v>4</v>
      </c>
      <c r="D62" s="52">
        <f t="shared" si="6"/>
        <v>4</v>
      </c>
      <c r="E62" s="28">
        <f>(D62/D65)*100</f>
        <v>1.3114754098360655</v>
      </c>
      <c r="K62" s="6"/>
      <c r="L62" s="6"/>
    </row>
    <row r="63" spans="1:14" x14ac:dyDescent="0.2">
      <c r="A63" s="2" t="s">
        <v>72</v>
      </c>
      <c r="B63" s="24">
        <v>1</v>
      </c>
      <c r="C63" s="24">
        <v>5</v>
      </c>
      <c r="D63" s="43">
        <f t="shared" si="6"/>
        <v>6</v>
      </c>
      <c r="E63" s="4">
        <f>(D63/D65)*100</f>
        <v>1.9672131147540985</v>
      </c>
      <c r="K63" s="6"/>
      <c r="L63" s="6"/>
    </row>
    <row r="64" spans="1:14" ht="13.5" thickBot="1" x14ac:dyDescent="0.25">
      <c r="A64" s="26" t="s">
        <v>17</v>
      </c>
      <c r="B64" s="53">
        <v>1</v>
      </c>
      <c r="C64" s="53">
        <v>37</v>
      </c>
      <c r="D64" s="52">
        <f t="shared" si="6"/>
        <v>38</v>
      </c>
      <c r="E64" s="28">
        <f>(D64/D65)*100</f>
        <v>12.459016393442624</v>
      </c>
      <c r="K64" s="6"/>
      <c r="L64" s="6"/>
    </row>
    <row r="65" spans="1:14" ht="13.5" thickBot="1" x14ac:dyDescent="0.25">
      <c r="A65" s="29" t="s">
        <v>0</v>
      </c>
      <c r="B65" s="30">
        <f>SUM(B53:B64)</f>
        <v>16</v>
      </c>
      <c r="C65" s="30">
        <f>SUM(C53:C64)</f>
        <v>289</v>
      </c>
      <c r="D65" s="30">
        <f>SUM(D53:D64)</f>
        <v>305</v>
      </c>
      <c r="E65" s="32">
        <f>SUM(E53:E64)</f>
        <v>100</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5</v>
      </c>
      <c r="D71" s="10">
        <f t="shared" ref="D71:D76" si="7">SUM(B71:C71)</f>
        <v>5</v>
      </c>
      <c r="E71" s="4">
        <f t="shared" ref="E71:E76" si="8">(D71/D$77)*100</f>
        <v>1.639344262295082</v>
      </c>
    </row>
    <row r="72" spans="1:14" x14ac:dyDescent="0.2">
      <c r="A72" s="57" t="s">
        <v>75</v>
      </c>
      <c r="B72" s="55">
        <v>0</v>
      </c>
      <c r="C72" s="55">
        <v>30</v>
      </c>
      <c r="D72" s="58">
        <f t="shared" si="7"/>
        <v>30</v>
      </c>
      <c r="E72" s="39">
        <f t="shared" si="8"/>
        <v>9.8360655737704921</v>
      </c>
    </row>
    <row r="73" spans="1:14" x14ac:dyDescent="0.2">
      <c r="A73" s="56" t="s">
        <v>73</v>
      </c>
      <c r="B73" s="24">
        <v>3</v>
      </c>
      <c r="C73" s="24">
        <v>71</v>
      </c>
      <c r="D73" s="67">
        <f t="shared" si="7"/>
        <v>74</v>
      </c>
      <c r="E73" s="4">
        <f t="shared" si="8"/>
        <v>24.262295081967213</v>
      </c>
    </row>
    <row r="74" spans="1:14" x14ac:dyDescent="0.2">
      <c r="A74" s="57" t="s">
        <v>81</v>
      </c>
      <c r="B74" s="55">
        <v>2</v>
      </c>
      <c r="C74" s="55">
        <v>58</v>
      </c>
      <c r="D74" s="58">
        <f t="shared" si="7"/>
        <v>60</v>
      </c>
      <c r="E74" s="39">
        <f t="shared" si="8"/>
        <v>19.672131147540984</v>
      </c>
    </row>
    <row r="75" spans="1:14" x14ac:dyDescent="0.2">
      <c r="A75" s="56" t="s">
        <v>80</v>
      </c>
      <c r="B75" s="24">
        <v>1</v>
      </c>
      <c r="C75" s="24">
        <v>23</v>
      </c>
      <c r="D75" s="67">
        <f t="shared" si="7"/>
        <v>24</v>
      </c>
      <c r="E75" s="4">
        <f t="shared" si="8"/>
        <v>7.8688524590163942</v>
      </c>
    </row>
    <row r="76" spans="1:14" ht="13.5" thickBot="1" x14ac:dyDescent="0.25">
      <c r="A76" s="57" t="s">
        <v>65</v>
      </c>
      <c r="B76" s="55">
        <v>10</v>
      </c>
      <c r="C76" s="75">
        <v>102</v>
      </c>
      <c r="D76" s="58">
        <f t="shared" si="7"/>
        <v>112</v>
      </c>
      <c r="E76" s="39">
        <f t="shared" si="8"/>
        <v>36.721311475409834</v>
      </c>
    </row>
    <row r="77" spans="1:14" ht="13.5" thickBot="1" x14ac:dyDescent="0.25">
      <c r="A77" s="29" t="s">
        <v>0</v>
      </c>
      <c r="B77" s="34">
        <f>SUM(B71:B76)</f>
        <v>16</v>
      </c>
      <c r="C77" s="34">
        <f>SUM(C71:C76)</f>
        <v>289</v>
      </c>
      <c r="D77" s="30">
        <f>SUM(D71:D76)</f>
        <v>305</v>
      </c>
      <c r="E77" s="31">
        <f>SUM(E71:E76)</f>
        <v>100</v>
      </c>
    </row>
    <row r="78" spans="1:14" x14ac:dyDescent="0.2">
      <c r="A78" s="133" t="s">
        <v>149</v>
      </c>
      <c r="B78" s="133"/>
      <c r="C78" s="133"/>
      <c r="D78" s="133"/>
      <c r="E78" s="133"/>
    </row>
    <row r="79" spans="1:14" ht="27" customHeight="1" x14ac:dyDescent="0.2">
      <c r="A79" s="128" t="s">
        <v>184</v>
      </c>
      <c r="B79" s="128"/>
      <c r="C79" s="128"/>
      <c r="D79" s="128"/>
      <c r="E79" s="128"/>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5</v>
      </c>
      <c r="C82" s="18">
        <v>100</v>
      </c>
      <c r="D82" s="1">
        <f>SUM(B82:C82)</f>
        <v>105</v>
      </c>
      <c r="E82" s="4">
        <f>(D82/D$90)*100</f>
        <v>34.42622950819672</v>
      </c>
    </row>
    <row r="83" spans="1:5" x14ac:dyDescent="0.2">
      <c r="A83" s="44" t="s">
        <v>111</v>
      </c>
      <c r="B83" s="45">
        <v>5</v>
      </c>
      <c r="C83" s="45">
        <v>92</v>
      </c>
      <c r="D83" s="46">
        <f>SUM(B83:C83)</f>
        <v>97</v>
      </c>
      <c r="E83" s="39">
        <f t="shared" ref="E83:E89" si="9">(D83/D$90)*100</f>
        <v>31.803278688524589</v>
      </c>
    </row>
    <row r="84" spans="1:5" x14ac:dyDescent="0.2">
      <c r="A84" s="16" t="s">
        <v>82</v>
      </c>
      <c r="B84" s="18">
        <v>3</v>
      </c>
      <c r="C84" s="18">
        <v>23</v>
      </c>
      <c r="D84" s="13">
        <f t="shared" ref="D84:D89" si="10">SUM(B84:C84)</f>
        <v>26</v>
      </c>
      <c r="E84" s="4">
        <f t="shared" si="9"/>
        <v>8.524590163934425</v>
      </c>
    </row>
    <row r="85" spans="1:5" x14ac:dyDescent="0.2">
      <c r="A85" s="44" t="s">
        <v>112</v>
      </c>
      <c r="B85" s="45">
        <v>0</v>
      </c>
      <c r="C85" s="45">
        <v>7</v>
      </c>
      <c r="D85" s="46">
        <f t="shared" si="10"/>
        <v>7</v>
      </c>
      <c r="E85" s="39">
        <f t="shared" si="9"/>
        <v>2.2950819672131146</v>
      </c>
    </row>
    <row r="86" spans="1:5" x14ac:dyDescent="0.2">
      <c r="A86" s="16" t="s">
        <v>113</v>
      </c>
      <c r="B86" s="18">
        <v>0</v>
      </c>
      <c r="C86" s="18">
        <v>10</v>
      </c>
      <c r="D86" s="13">
        <f t="shared" si="10"/>
        <v>10</v>
      </c>
      <c r="E86" s="4">
        <f t="shared" si="9"/>
        <v>3.278688524590164</v>
      </c>
    </row>
    <row r="87" spans="1:5" x14ac:dyDescent="0.2">
      <c r="A87" s="44" t="s">
        <v>114</v>
      </c>
      <c r="B87" s="45">
        <v>1</v>
      </c>
      <c r="C87" s="45">
        <v>23</v>
      </c>
      <c r="D87" s="46">
        <f t="shared" si="10"/>
        <v>24</v>
      </c>
      <c r="E87" s="39">
        <f t="shared" si="9"/>
        <v>7.8688524590163942</v>
      </c>
    </row>
    <row r="88" spans="1:5" x14ac:dyDescent="0.2">
      <c r="A88" s="16" t="s">
        <v>99</v>
      </c>
      <c r="B88" s="18">
        <v>0</v>
      </c>
      <c r="C88" s="18">
        <v>0</v>
      </c>
      <c r="D88" s="13">
        <f t="shared" si="10"/>
        <v>0</v>
      </c>
      <c r="E88" s="4">
        <f t="shared" si="9"/>
        <v>0</v>
      </c>
    </row>
    <row r="89" spans="1:5" ht="13.5" thickBot="1" x14ac:dyDescent="0.25">
      <c r="A89" s="37" t="s">
        <v>17</v>
      </c>
      <c r="B89" s="45">
        <v>2</v>
      </c>
      <c r="C89" s="45">
        <v>34</v>
      </c>
      <c r="D89" s="46">
        <f t="shared" si="10"/>
        <v>36</v>
      </c>
      <c r="E89" s="39">
        <f t="shared" si="9"/>
        <v>11.803278688524591</v>
      </c>
    </row>
    <row r="90" spans="1:5" ht="13.5" thickBot="1" x14ac:dyDescent="0.25">
      <c r="A90" s="29" t="s">
        <v>0</v>
      </c>
      <c r="B90" s="30">
        <f>SUM(B82:B89)</f>
        <v>16</v>
      </c>
      <c r="C90" s="30">
        <f>SUM(C82:C89)</f>
        <v>289</v>
      </c>
      <c r="D90" s="30">
        <f>SUM(D82:D89)</f>
        <v>305</v>
      </c>
      <c r="E90" s="31">
        <f>SUM(E82:E89)</f>
        <v>99.999999999999986</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9</v>
      </c>
      <c r="C107" s="55">
        <v>108</v>
      </c>
      <c r="D107" s="38">
        <f t="shared" si="12"/>
        <v>117</v>
      </c>
      <c r="E107" s="39">
        <f t="shared" si="11"/>
        <v>38.360655737704917</v>
      </c>
    </row>
    <row r="108" spans="1:5" ht="13.5" thickBot="1" x14ac:dyDescent="0.25">
      <c r="A108" s="29" t="s">
        <v>0</v>
      </c>
      <c r="B108" s="30">
        <f>SUM(B96:B107)</f>
        <v>16</v>
      </c>
      <c r="C108" s="30">
        <f>SUM(C96:C107)</f>
        <v>289</v>
      </c>
      <c r="D108" s="30">
        <f>SUM(D96:D107)</f>
        <v>305</v>
      </c>
      <c r="E108" s="31">
        <f>SUM(E96:E107)</f>
        <v>100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26</v>
      </c>
      <c r="D114" s="3">
        <f>SUM(B114:C114)</f>
        <v>26</v>
      </c>
      <c r="E114" s="4">
        <f t="shared" ref="E114:E121" si="13">(D114/D$122)*100</f>
        <v>8.524590163934425</v>
      </c>
    </row>
    <row r="115" spans="1:5" x14ac:dyDescent="0.2">
      <c r="A115" s="74" t="s">
        <v>22</v>
      </c>
      <c r="B115" s="55">
        <v>0</v>
      </c>
      <c r="C115" s="55">
        <v>3</v>
      </c>
      <c r="D115" s="38">
        <f>SUM(B115:C115)</f>
        <v>3</v>
      </c>
      <c r="E115" s="39">
        <f t="shared" si="13"/>
        <v>0.98360655737704927</v>
      </c>
    </row>
    <row r="116" spans="1:5" x14ac:dyDescent="0.2">
      <c r="A116" s="2" t="s">
        <v>83</v>
      </c>
      <c r="B116" s="24">
        <v>0</v>
      </c>
      <c r="C116" s="24">
        <v>3</v>
      </c>
      <c r="D116" s="43">
        <f t="shared" ref="D116:D121" si="14">SUM(B116:C116)</f>
        <v>3</v>
      </c>
      <c r="E116" s="4">
        <f t="shared" si="13"/>
        <v>0.98360655737704927</v>
      </c>
    </row>
    <row r="117" spans="1:5" x14ac:dyDescent="0.2">
      <c r="A117" s="74" t="s">
        <v>79</v>
      </c>
      <c r="B117" s="55">
        <v>0</v>
      </c>
      <c r="C117" s="55">
        <v>26</v>
      </c>
      <c r="D117" s="38">
        <f t="shared" si="14"/>
        <v>26</v>
      </c>
      <c r="E117" s="39">
        <f t="shared" si="13"/>
        <v>8.524590163934425</v>
      </c>
    </row>
    <row r="118" spans="1:5" x14ac:dyDescent="0.2">
      <c r="A118" s="2" t="s">
        <v>78</v>
      </c>
      <c r="B118" s="24">
        <v>0</v>
      </c>
      <c r="C118" s="24">
        <v>40</v>
      </c>
      <c r="D118" s="43">
        <f t="shared" si="14"/>
        <v>40</v>
      </c>
      <c r="E118" s="4">
        <f t="shared" si="13"/>
        <v>13.114754098360656</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16</v>
      </c>
      <c r="C121" s="55">
        <v>191</v>
      </c>
      <c r="D121" s="38">
        <f t="shared" si="14"/>
        <v>207</v>
      </c>
      <c r="E121" s="39">
        <f t="shared" si="13"/>
        <v>67.868852459016395</v>
      </c>
    </row>
    <row r="122" spans="1:5" ht="13.5" thickBot="1" x14ac:dyDescent="0.25">
      <c r="A122" s="29" t="s">
        <v>0</v>
      </c>
      <c r="B122" s="30">
        <f>SUM(B114:B121)</f>
        <v>16</v>
      </c>
      <c r="C122" s="30">
        <f>SUM(C114:C121)</f>
        <v>289</v>
      </c>
      <c r="D122" s="30">
        <f>SUM(D114:D121)</f>
        <v>305</v>
      </c>
      <c r="E122" s="31">
        <f>SUM(E114:E121)</f>
        <v>100</v>
      </c>
    </row>
    <row r="123" spans="1:5" x14ac:dyDescent="0.2">
      <c r="A123" s="133" t="s">
        <v>155</v>
      </c>
      <c r="B123" s="133"/>
      <c r="C123" s="133"/>
      <c r="D123" s="133"/>
      <c r="E123" s="133"/>
    </row>
    <row r="124" spans="1:5" x14ac:dyDescent="0.2"/>
    <row r="125" spans="1:5" ht="34.5" customHeight="1" x14ac:dyDescent="0.25">
      <c r="A125" s="136" t="s">
        <v>156</v>
      </c>
      <c r="B125" s="136"/>
      <c r="C125" s="136"/>
      <c r="D125" s="136"/>
      <c r="E125" s="136"/>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0</v>
      </c>
      <c r="C128" s="24">
        <v>56</v>
      </c>
      <c r="D128" s="3">
        <f>SUM(B128:C128)</f>
        <v>56</v>
      </c>
      <c r="E128" s="4">
        <f>(D128/D$139)*100</f>
        <v>18.360655737704917</v>
      </c>
    </row>
    <row r="129" spans="1:5" x14ac:dyDescent="0.2">
      <c r="A129" s="88" t="s">
        <v>116</v>
      </c>
      <c r="B129" s="55">
        <v>0</v>
      </c>
      <c r="C129" s="55">
        <v>2</v>
      </c>
      <c r="D129" s="38">
        <f>SUM(B129:C129)</f>
        <v>2</v>
      </c>
      <c r="E129" s="39">
        <f t="shared" ref="E129:E134" si="15">(D129/D$139)*100</f>
        <v>0.65573770491803274</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0</v>
      </c>
      <c r="D131" s="38">
        <f t="shared" si="16"/>
        <v>0</v>
      </c>
      <c r="E131" s="39">
        <f t="shared" si="15"/>
        <v>0</v>
      </c>
    </row>
    <row r="132" spans="1:5" x14ac:dyDescent="0.2">
      <c r="A132" s="87" t="s">
        <v>119</v>
      </c>
      <c r="B132" s="24">
        <v>0</v>
      </c>
      <c r="C132" s="24">
        <v>0</v>
      </c>
      <c r="D132" s="43">
        <f t="shared" si="16"/>
        <v>0</v>
      </c>
      <c r="E132" s="4">
        <f t="shared" si="15"/>
        <v>0</v>
      </c>
    </row>
    <row r="133" spans="1:5" x14ac:dyDescent="0.2">
      <c r="A133" s="88" t="s">
        <v>76</v>
      </c>
      <c r="B133" s="55">
        <v>1</v>
      </c>
      <c r="C133" s="55">
        <v>65</v>
      </c>
      <c r="D133" s="38">
        <f t="shared" si="16"/>
        <v>66</v>
      </c>
      <c r="E133" s="39">
        <f t="shared" si="15"/>
        <v>21.639344262295083</v>
      </c>
    </row>
    <row r="134" spans="1:5" x14ac:dyDescent="0.2">
      <c r="A134" s="87" t="s">
        <v>86</v>
      </c>
      <c r="B134" s="24">
        <v>0</v>
      </c>
      <c r="C134" s="24">
        <v>1</v>
      </c>
      <c r="D134" s="43">
        <f t="shared" si="16"/>
        <v>1</v>
      </c>
      <c r="E134" s="4">
        <f t="shared" si="15"/>
        <v>0.32786885245901637</v>
      </c>
    </row>
    <row r="135" spans="1:5" x14ac:dyDescent="0.2">
      <c r="A135" s="88" t="s">
        <v>100</v>
      </c>
      <c r="B135" s="55">
        <v>0</v>
      </c>
      <c r="C135" s="55">
        <v>0</v>
      </c>
      <c r="D135" s="38">
        <f t="shared" si="16"/>
        <v>0</v>
      </c>
      <c r="E135" s="39">
        <f>(D135/D$139)*100</f>
        <v>0</v>
      </c>
    </row>
    <row r="136" spans="1:5" x14ac:dyDescent="0.2">
      <c r="A136" s="87" t="s">
        <v>33</v>
      </c>
      <c r="B136" s="24">
        <v>5</v>
      </c>
      <c r="C136" s="24">
        <v>55</v>
      </c>
      <c r="D136" s="43">
        <f t="shared" si="16"/>
        <v>60</v>
      </c>
      <c r="E136" s="4">
        <f>(D136/D$139)*100</f>
        <v>19.672131147540984</v>
      </c>
    </row>
    <row r="137" spans="1:5" x14ac:dyDescent="0.2">
      <c r="A137" s="88" t="s">
        <v>85</v>
      </c>
      <c r="B137" s="55">
        <v>0</v>
      </c>
      <c r="C137" s="55">
        <v>0</v>
      </c>
      <c r="D137" s="38">
        <f t="shared" si="16"/>
        <v>0</v>
      </c>
      <c r="E137" s="39">
        <f>(D137/D$139)*100</f>
        <v>0</v>
      </c>
    </row>
    <row r="138" spans="1:5" ht="13.5" thickBot="1" x14ac:dyDescent="0.25">
      <c r="A138" s="87" t="s">
        <v>5</v>
      </c>
      <c r="B138" s="24">
        <v>10</v>
      </c>
      <c r="C138" s="24">
        <v>110</v>
      </c>
      <c r="D138" s="43">
        <f t="shared" si="16"/>
        <v>120</v>
      </c>
      <c r="E138" s="4">
        <f>(D138/D$139)*100</f>
        <v>39.344262295081968</v>
      </c>
    </row>
    <row r="139" spans="1:5" ht="13.5" thickBot="1" x14ac:dyDescent="0.25">
      <c r="A139" s="29" t="s">
        <v>0</v>
      </c>
      <c r="B139" s="30">
        <f>SUM(B128:B138)</f>
        <v>16</v>
      </c>
      <c r="C139" s="30">
        <f>SUM(C128:C138)</f>
        <v>289</v>
      </c>
      <c r="D139" s="30">
        <f>SUM(D128:D138)</f>
        <v>305</v>
      </c>
      <c r="E139" s="32">
        <f>SUM(E128:E138)</f>
        <v>100</v>
      </c>
    </row>
    <row r="140" spans="1:5" x14ac:dyDescent="0.2">
      <c r="A140" s="133" t="s">
        <v>157</v>
      </c>
      <c r="B140" s="133"/>
      <c r="C140" s="133"/>
      <c r="D140" s="133"/>
      <c r="E140" s="133"/>
    </row>
    <row r="141" spans="1:5" ht="38.25" customHeight="1" thickBot="1" x14ac:dyDescent="0.25">
      <c r="A141" s="147" t="s">
        <v>158</v>
      </c>
      <c r="B141" s="147"/>
      <c r="C141" s="147"/>
      <c r="D141" s="147"/>
      <c r="E141" s="147"/>
    </row>
    <row r="142" spans="1:5" ht="13.5" thickBot="1" x14ac:dyDescent="0.25">
      <c r="A142" s="76" t="s">
        <v>49</v>
      </c>
      <c r="B142" s="77" t="s">
        <v>3</v>
      </c>
      <c r="C142" s="77" t="s">
        <v>2</v>
      </c>
      <c r="D142" s="77" t="s">
        <v>0</v>
      </c>
      <c r="E142" s="78" t="s">
        <v>42</v>
      </c>
    </row>
    <row r="143" spans="1:5" x14ac:dyDescent="0.2">
      <c r="A143" s="21" t="s">
        <v>35</v>
      </c>
      <c r="B143" s="15">
        <v>3</v>
      </c>
      <c r="C143" s="15">
        <v>8</v>
      </c>
      <c r="D143" s="15">
        <f>B143+C143</f>
        <v>11</v>
      </c>
      <c r="E143" s="80">
        <f>D143/$D$151*100</f>
        <v>3.6065573770491808</v>
      </c>
    </row>
    <row r="144" spans="1:5" x14ac:dyDescent="0.2">
      <c r="A144" s="79" t="s">
        <v>36</v>
      </c>
      <c r="B144" s="89">
        <v>6</v>
      </c>
      <c r="C144" s="89">
        <v>99</v>
      </c>
      <c r="D144" s="90">
        <f t="shared" ref="D144:D150" si="17">B144+C144</f>
        <v>105</v>
      </c>
      <c r="E144" s="81">
        <f t="shared" ref="E144:E150" si="18">D144/$D$151*100</f>
        <v>34.42622950819672</v>
      </c>
    </row>
    <row r="145" spans="1:5" x14ac:dyDescent="0.2">
      <c r="A145" s="21" t="s">
        <v>138</v>
      </c>
      <c r="B145" s="15">
        <v>0</v>
      </c>
      <c r="C145" s="15">
        <v>29</v>
      </c>
      <c r="D145" s="15">
        <f t="shared" si="17"/>
        <v>29</v>
      </c>
      <c r="E145" s="80">
        <f t="shared" si="18"/>
        <v>9.5081967213114744</v>
      </c>
    </row>
    <row r="146" spans="1:5" x14ac:dyDescent="0.2">
      <c r="A146" s="79" t="s">
        <v>37</v>
      </c>
      <c r="B146" s="89">
        <v>0</v>
      </c>
      <c r="C146" s="89">
        <v>27</v>
      </c>
      <c r="D146" s="90">
        <f t="shared" si="17"/>
        <v>27</v>
      </c>
      <c r="E146" s="81">
        <f t="shared" si="18"/>
        <v>8.8524590163934427</v>
      </c>
    </row>
    <row r="147" spans="1:5" x14ac:dyDescent="0.2">
      <c r="A147" s="21" t="s">
        <v>38</v>
      </c>
      <c r="B147" s="15">
        <v>2</v>
      </c>
      <c r="C147" s="15">
        <v>26</v>
      </c>
      <c r="D147" s="15">
        <f t="shared" si="17"/>
        <v>28</v>
      </c>
      <c r="E147" s="80">
        <f t="shared" si="18"/>
        <v>9.1803278688524586</v>
      </c>
    </row>
    <row r="148" spans="1:5" x14ac:dyDescent="0.2">
      <c r="A148" s="79" t="s">
        <v>39</v>
      </c>
      <c r="B148" s="89">
        <v>3</v>
      </c>
      <c r="C148" s="89">
        <v>50</v>
      </c>
      <c r="D148" s="90">
        <f t="shared" si="17"/>
        <v>53</v>
      </c>
      <c r="E148" s="81">
        <f t="shared" si="18"/>
        <v>17.377049180327869</v>
      </c>
    </row>
    <row r="149" spans="1:5" x14ac:dyDescent="0.2">
      <c r="A149" s="21" t="s">
        <v>5</v>
      </c>
      <c r="B149" s="15">
        <v>0</v>
      </c>
      <c r="C149" s="15">
        <v>22</v>
      </c>
      <c r="D149" s="15">
        <f t="shared" si="17"/>
        <v>22</v>
      </c>
      <c r="E149" s="80">
        <f t="shared" si="18"/>
        <v>7.2131147540983616</v>
      </c>
    </row>
    <row r="150" spans="1:5" ht="13.5" thickBot="1" x14ac:dyDescent="0.25">
      <c r="A150" s="79" t="s">
        <v>17</v>
      </c>
      <c r="B150" s="89">
        <v>2</v>
      </c>
      <c r="C150" s="89">
        <v>28</v>
      </c>
      <c r="D150" s="90">
        <f t="shared" si="17"/>
        <v>30</v>
      </c>
      <c r="E150" s="81">
        <f t="shared" si="18"/>
        <v>9.8360655737704921</v>
      </c>
    </row>
    <row r="151" spans="1:5" ht="13.5" thickBot="1" x14ac:dyDescent="0.25">
      <c r="A151" s="76" t="s">
        <v>0</v>
      </c>
      <c r="B151" s="77">
        <f>SUM(B143:B150)</f>
        <v>16</v>
      </c>
      <c r="C151" s="77">
        <f>SUM(C143:C150)</f>
        <v>289</v>
      </c>
      <c r="D151" s="77">
        <f>SUM(D143:D150)</f>
        <v>305</v>
      </c>
      <c r="E151" s="78">
        <f>SUM(E143:E150)</f>
        <v>100</v>
      </c>
    </row>
    <row r="152" spans="1:5" x14ac:dyDescent="0.2">
      <c r="A152" s="133" t="s">
        <v>160</v>
      </c>
      <c r="B152" s="133"/>
      <c r="C152" s="133"/>
      <c r="D152" s="133"/>
      <c r="E152" s="133"/>
    </row>
    <row r="153" spans="1:5" x14ac:dyDescent="0.2"/>
    <row r="154" spans="1:5" ht="30.75" customHeight="1" x14ac:dyDescent="0.2">
      <c r="A154" s="128" t="s">
        <v>185</v>
      </c>
      <c r="B154" s="128"/>
      <c r="C154" s="128"/>
      <c r="D154" s="128"/>
      <c r="E154" s="128"/>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15</v>
      </c>
      <c r="C157" s="18">
        <v>261</v>
      </c>
      <c r="D157" s="1">
        <f>SUM(B157:C157)</f>
        <v>276</v>
      </c>
      <c r="E157" s="4">
        <f>(D157/D$160)*100</f>
        <v>90.491803278688522</v>
      </c>
    </row>
    <row r="158" spans="1:5" x14ac:dyDescent="0.2">
      <c r="A158" s="37" t="s">
        <v>4</v>
      </c>
      <c r="B158" s="47">
        <v>0</v>
      </c>
      <c r="C158" s="47">
        <v>0</v>
      </c>
      <c r="D158" s="46">
        <f>SUM(B158:C158)</f>
        <v>0</v>
      </c>
      <c r="E158" s="39">
        <f>(D158/D$160)*100</f>
        <v>0</v>
      </c>
    </row>
    <row r="159" spans="1:5" ht="13.5" thickBot="1" x14ac:dyDescent="0.25">
      <c r="A159" s="2" t="s">
        <v>17</v>
      </c>
      <c r="B159" s="18">
        <v>1</v>
      </c>
      <c r="C159" s="18">
        <v>28</v>
      </c>
      <c r="D159" s="13">
        <f>SUM(B159:C159)</f>
        <v>29</v>
      </c>
      <c r="E159" s="4">
        <f>(D159/D$160)*100</f>
        <v>9.5081967213114744</v>
      </c>
    </row>
    <row r="160" spans="1:5" ht="13.5" thickBot="1" x14ac:dyDescent="0.25">
      <c r="A160" s="29" t="s">
        <v>0</v>
      </c>
      <c r="B160" s="30">
        <f>SUM(B157:B159)</f>
        <v>16</v>
      </c>
      <c r="C160" s="30">
        <f>SUM(C157:C159)</f>
        <v>289</v>
      </c>
      <c r="D160" s="30">
        <f>SUM(D157:D159)</f>
        <v>305</v>
      </c>
      <c r="E160" s="32">
        <f>SUM(E157:E159)</f>
        <v>100</v>
      </c>
    </row>
    <row r="161" spans="1:5" x14ac:dyDescent="0.2">
      <c r="A161" s="133" t="s">
        <v>162</v>
      </c>
      <c r="B161" s="133"/>
      <c r="C161" s="133"/>
      <c r="D161" s="133"/>
      <c r="E161" s="133"/>
    </row>
    <row r="162" spans="1:5" x14ac:dyDescent="0.2"/>
    <row r="163" spans="1:5" ht="27" customHeight="1" x14ac:dyDescent="0.2">
      <c r="A163" s="139" t="s">
        <v>161</v>
      </c>
      <c r="B163" s="139"/>
      <c r="C163" s="139"/>
      <c r="D163" s="139"/>
      <c r="E163" s="139"/>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15</v>
      </c>
      <c r="D166" s="3">
        <f>SUM(B166:C166)</f>
        <v>16</v>
      </c>
      <c r="E166" s="4">
        <f t="shared" ref="E166:E176" si="19">(D166/D$177)*100</f>
        <v>5.2459016393442619</v>
      </c>
    </row>
    <row r="167" spans="1:5" x14ac:dyDescent="0.2">
      <c r="A167" s="59" t="s">
        <v>87</v>
      </c>
      <c r="B167" s="55">
        <v>0</v>
      </c>
      <c r="C167" s="55">
        <v>26</v>
      </c>
      <c r="D167" s="38">
        <f>SUM(B167:C167)</f>
        <v>26</v>
      </c>
      <c r="E167" s="39">
        <f t="shared" si="19"/>
        <v>8.524590163934425</v>
      </c>
    </row>
    <row r="168" spans="1:5" x14ac:dyDescent="0.2">
      <c r="A168" s="14" t="s">
        <v>97</v>
      </c>
      <c r="B168" s="24">
        <v>0</v>
      </c>
      <c r="C168" s="24">
        <v>16</v>
      </c>
      <c r="D168" s="43">
        <f t="shared" ref="D168:D176" si="20">SUM(B168:C168)</f>
        <v>16</v>
      </c>
      <c r="E168" s="4">
        <f t="shared" si="19"/>
        <v>5.2459016393442619</v>
      </c>
    </row>
    <row r="169" spans="1:5" x14ac:dyDescent="0.2">
      <c r="A169" s="59" t="s">
        <v>89</v>
      </c>
      <c r="B169" s="55">
        <v>0</v>
      </c>
      <c r="C169" s="55">
        <v>5</v>
      </c>
      <c r="D169" s="38">
        <f t="shared" si="20"/>
        <v>5</v>
      </c>
      <c r="E169" s="39">
        <f t="shared" si="19"/>
        <v>1.639344262295082</v>
      </c>
    </row>
    <row r="170" spans="1:5" x14ac:dyDescent="0.2">
      <c r="A170" s="14" t="s">
        <v>90</v>
      </c>
      <c r="B170" s="24">
        <v>0</v>
      </c>
      <c r="C170" s="24">
        <v>4</v>
      </c>
      <c r="D170" s="43">
        <f t="shared" si="20"/>
        <v>4</v>
      </c>
      <c r="E170" s="4">
        <f t="shared" si="19"/>
        <v>1.3114754098360655</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113</v>
      </c>
      <c r="D175" s="38">
        <f t="shared" si="20"/>
        <v>118</v>
      </c>
      <c r="E175" s="39">
        <f t="shared" si="19"/>
        <v>38.688524590163937</v>
      </c>
    </row>
    <row r="176" spans="1:5" ht="13.5" thickBot="1" x14ac:dyDescent="0.25">
      <c r="A176" s="14" t="s">
        <v>34</v>
      </c>
      <c r="B176" s="24">
        <v>10</v>
      </c>
      <c r="C176" s="24">
        <v>110</v>
      </c>
      <c r="D176" s="43">
        <f t="shared" si="20"/>
        <v>120</v>
      </c>
      <c r="E176" s="4">
        <f t="shared" si="19"/>
        <v>39.344262295081968</v>
      </c>
    </row>
    <row r="177" spans="1:5" ht="13.5" thickBot="1" x14ac:dyDescent="0.25">
      <c r="A177" s="29" t="s">
        <v>0</v>
      </c>
      <c r="B177" s="30">
        <f>SUM(B166:B176)</f>
        <v>16</v>
      </c>
      <c r="C177" s="30">
        <f>SUM(C166:C176)</f>
        <v>289</v>
      </c>
      <c r="D177" s="30">
        <f>SUM(D166:D176)</f>
        <v>305</v>
      </c>
      <c r="E177" s="32">
        <f>SUM(E166:E176)</f>
        <v>100</v>
      </c>
    </row>
    <row r="178" spans="1:5" x14ac:dyDescent="0.2">
      <c r="A178" s="133" t="s">
        <v>163</v>
      </c>
      <c r="B178" s="133"/>
      <c r="C178" s="133"/>
      <c r="D178" s="133"/>
      <c r="E178" s="133"/>
    </row>
    <row r="179" spans="1:5" ht="38.25" customHeight="1" x14ac:dyDescent="0.2">
      <c r="A179" s="128" t="s">
        <v>164</v>
      </c>
      <c r="B179" s="128"/>
      <c r="C179" s="128"/>
      <c r="D179" s="128"/>
      <c r="E179" s="128"/>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57</v>
      </c>
      <c r="D182" s="22">
        <f>SUM(B182:C182)</f>
        <v>60</v>
      </c>
      <c r="E182" s="4">
        <f t="shared" ref="E182:E191" si="21">(D182/D$192)*100</f>
        <v>19.672131147540984</v>
      </c>
    </row>
    <row r="183" spans="1:5" x14ac:dyDescent="0.2">
      <c r="A183" s="61" t="s">
        <v>98</v>
      </c>
      <c r="B183" s="55">
        <v>0</v>
      </c>
      <c r="C183" s="55">
        <v>1</v>
      </c>
      <c r="D183" s="72">
        <f>SUM(B183:C183)</f>
        <v>1</v>
      </c>
      <c r="E183" s="39">
        <f t="shared" si="21"/>
        <v>0.32786885245901637</v>
      </c>
    </row>
    <row r="184" spans="1:5" x14ac:dyDescent="0.2">
      <c r="A184" s="60" t="s">
        <v>56</v>
      </c>
      <c r="B184" s="24">
        <v>3</v>
      </c>
      <c r="C184" s="24">
        <v>61</v>
      </c>
      <c r="D184" s="73">
        <f t="shared" ref="D184:D191" si="22">SUM(B184:C184)</f>
        <v>64</v>
      </c>
      <c r="E184" s="4">
        <f t="shared" si="21"/>
        <v>20.983606557377048</v>
      </c>
    </row>
    <row r="185" spans="1:5" x14ac:dyDescent="0.2">
      <c r="A185" s="61" t="s">
        <v>121</v>
      </c>
      <c r="B185" s="55">
        <v>1</v>
      </c>
      <c r="C185" s="55">
        <v>28</v>
      </c>
      <c r="D185" s="72">
        <f t="shared" si="22"/>
        <v>29</v>
      </c>
      <c r="E185" s="39">
        <f t="shared" si="21"/>
        <v>9.5081967213114744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13</v>
      </c>
      <c r="D188" s="73">
        <f t="shared" si="22"/>
        <v>13</v>
      </c>
      <c r="E188" s="4">
        <f t="shared" si="21"/>
        <v>4.2622950819672125</v>
      </c>
    </row>
    <row r="189" spans="1:5" x14ac:dyDescent="0.2">
      <c r="A189" s="62" t="s">
        <v>120</v>
      </c>
      <c r="B189" s="55">
        <v>0</v>
      </c>
      <c r="C189" s="55">
        <v>22</v>
      </c>
      <c r="D189" s="72">
        <f t="shared" si="22"/>
        <v>22</v>
      </c>
      <c r="E189" s="39">
        <f t="shared" si="21"/>
        <v>7.2131147540983616</v>
      </c>
    </row>
    <row r="190" spans="1:5" x14ac:dyDescent="0.2">
      <c r="A190" s="60" t="s">
        <v>54</v>
      </c>
      <c r="B190" s="24">
        <v>0</v>
      </c>
      <c r="C190" s="24">
        <v>0</v>
      </c>
      <c r="D190" s="73">
        <f t="shared" si="22"/>
        <v>0</v>
      </c>
      <c r="E190" s="4">
        <f t="shared" si="21"/>
        <v>0</v>
      </c>
    </row>
    <row r="191" spans="1:5" s="82" customFormat="1" ht="13.5" thickBot="1" x14ac:dyDescent="0.25">
      <c r="A191" s="59" t="s">
        <v>17</v>
      </c>
      <c r="B191" s="55">
        <v>9</v>
      </c>
      <c r="C191" s="55">
        <v>107</v>
      </c>
      <c r="D191" s="72">
        <f t="shared" si="22"/>
        <v>116</v>
      </c>
      <c r="E191" s="39">
        <f t="shared" si="21"/>
        <v>38.032786885245898</v>
      </c>
    </row>
    <row r="192" spans="1:5" s="82" customFormat="1" ht="13.5" thickBot="1" x14ac:dyDescent="0.25">
      <c r="A192" s="29" t="s">
        <v>0</v>
      </c>
      <c r="B192" s="34">
        <f>SUM(B182:B191)</f>
        <v>16</v>
      </c>
      <c r="C192" s="34">
        <f>SUM(C182:C191)</f>
        <v>289</v>
      </c>
      <c r="D192" s="30">
        <f>SUM(D182:D191)</f>
        <v>305</v>
      </c>
      <c r="E192" s="31">
        <f>SUM(E182:E191)</f>
        <v>100</v>
      </c>
    </row>
    <row r="193" spans="1:5" s="82" customFormat="1" x14ac:dyDescent="0.2">
      <c r="A193" s="140" t="s">
        <v>165</v>
      </c>
      <c r="B193" s="140"/>
      <c r="C193" s="140"/>
      <c r="D193" s="140"/>
      <c r="E193" s="140"/>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41" t="s">
        <v>186</v>
      </c>
      <c r="B200" s="141"/>
      <c r="C200" s="141"/>
      <c r="D200" s="141"/>
      <c r="E200" s="141"/>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2.2950819672131146</v>
      </c>
    </row>
    <row r="204" spans="1:5" s="82" customFormat="1" x14ac:dyDescent="0.2">
      <c r="A204" s="61" t="s">
        <v>60</v>
      </c>
      <c r="B204" s="55">
        <v>5</v>
      </c>
      <c r="C204" s="55">
        <v>93</v>
      </c>
      <c r="D204" s="38">
        <f>SUM(B204:C204)</f>
        <v>98</v>
      </c>
      <c r="E204" s="39">
        <f t="shared" si="23"/>
        <v>32.131147540983605</v>
      </c>
    </row>
    <row r="205" spans="1:5" s="82" customFormat="1" x14ac:dyDescent="0.2">
      <c r="A205" s="60" t="s">
        <v>59</v>
      </c>
      <c r="B205" s="24">
        <v>0</v>
      </c>
      <c r="C205" s="24">
        <v>34</v>
      </c>
      <c r="D205" s="43">
        <f t="shared" ref="D205:D211" si="24">SUM(B205:C205)</f>
        <v>34</v>
      </c>
      <c r="E205" s="4">
        <f t="shared" si="23"/>
        <v>11.147540983606557</v>
      </c>
    </row>
    <row r="206" spans="1:5" s="82" customFormat="1" x14ac:dyDescent="0.2">
      <c r="A206" s="61" t="s">
        <v>20</v>
      </c>
      <c r="B206" s="55">
        <v>2</v>
      </c>
      <c r="C206" s="55">
        <v>22</v>
      </c>
      <c r="D206" s="38">
        <f t="shared" si="24"/>
        <v>24</v>
      </c>
      <c r="E206" s="39">
        <f t="shared" si="23"/>
        <v>7.8688524590163942</v>
      </c>
    </row>
    <row r="207" spans="1:5" s="82" customFormat="1" x14ac:dyDescent="0.2">
      <c r="A207" s="60" t="s">
        <v>21</v>
      </c>
      <c r="B207" s="24">
        <v>0</v>
      </c>
      <c r="C207" s="24">
        <v>8</v>
      </c>
      <c r="D207" s="43">
        <f t="shared" si="24"/>
        <v>8</v>
      </c>
      <c r="E207" s="4">
        <f t="shared" si="23"/>
        <v>2.622950819672131</v>
      </c>
    </row>
    <row r="208" spans="1:5" s="82" customFormat="1" x14ac:dyDescent="0.2">
      <c r="A208" s="61" t="s">
        <v>58</v>
      </c>
      <c r="B208" s="55">
        <v>0</v>
      </c>
      <c r="C208" s="55">
        <v>5</v>
      </c>
      <c r="D208" s="38">
        <f t="shared" si="24"/>
        <v>5</v>
      </c>
      <c r="E208" s="39">
        <f t="shared" si="23"/>
        <v>1.639344262295082</v>
      </c>
    </row>
    <row r="209" spans="1:6" s="82" customFormat="1" x14ac:dyDescent="0.2">
      <c r="A209" s="60" t="s">
        <v>57</v>
      </c>
      <c r="B209" s="24">
        <v>0</v>
      </c>
      <c r="C209" s="24">
        <v>1</v>
      </c>
      <c r="D209" s="43">
        <f t="shared" si="24"/>
        <v>1</v>
      </c>
      <c r="E209" s="4">
        <f t="shared" si="23"/>
        <v>0.32786885245901637</v>
      </c>
    </row>
    <row r="210" spans="1:6" s="82" customFormat="1" x14ac:dyDescent="0.2">
      <c r="A210" s="61" t="s">
        <v>5</v>
      </c>
      <c r="B210" s="55">
        <v>0</v>
      </c>
      <c r="C210" s="55">
        <v>6</v>
      </c>
      <c r="D210" s="38">
        <f t="shared" si="24"/>
        <v>6</v>
      </c>
      <c r="E210" s="39">
        <f t="shared" si="23"/>
        <v>1.9672131147540985</v>
      </c>
    </row>
    <row r="211" spans="1:6" s="82" customFormat="1" ht="13.5" thickBot="1" x14ac:dyDescent="0.25">
      <c r="A211" s="14" t="s">
        <v>17</v>
      </c>
      <c r="B211" s="24">
        <v>9</v>
      </c>
      <c r="C211" s="24">
        <v>113</v>
      </c>
      <c r="D211" s="43">
        <f t="shared" si="24"/>
        <v>122</v>
      </c>
      <c r="E211" s="4">
        <f t="shared" si="23"/>
        <v>40</v>
      </c>
    </row>
    <row r="212" spans="1:6" s="82" customFormat="1" ht="13.5" thickBot="1" x14ac:dyDescent="0.25">
      <c r="A212" s="29" t="s">
        <v>0</v>
      </c>
      <c r="B212" s="30">
        <f>SUM(B203:B211)</f>
        <v>16</v>
      </c>
      <c r="C212" s="30">
        <f>SUM(C203:C211)</f>
        <v>289</v>
      </c>
      <c r="D212" s="30">
        <f>SUM(D203:D211)</f>
        <v>305</v>
      </c>
      <c r="E212" s="31">
        <f>SUM(E203:E211)</f>
        <v>100</v>
      </c>
    </row>
    <row r="213" spans="1:6" s="82" customFormat="1" x14ac:dyDescent="0.2">
      <c r="A213" s="133" t="s">
        <v>167</v>
      </c>
      <c r="B213" s="133"/>
      <c r="C213" s="133"/>
      <c r="D213" s="133"/>
      <c r="E213" s="133"/>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7" t="s">
        <v>187</v>
      </c>
      <c r="B217" s="137"/>
      <c r="C217" s="137"/>
      <c r="D217" s="137"/>
      <c r="E217" s="137"/>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283</v>
      </c>
      <c r="D220" s="10">
        <f>SUM(B220:C220)</f>
        <v>299</v>
      </c>
      <c r="E220" s="4">
        <f>(D220/D$222)*100</f>
        <v>98.032786885245898</v>
      </c>
      <c r="F220" s="82"/>
    </row>
    <row r="221" spans="1:6" ht="13.5" thickBot="1" x14ac:dyDescent="0.25">
      <c r="A221" s="48" t="s">
        <v>63</v>
      </c>
      <c r="B221" s="52">
        <v>0</v>
      </c>
      <c r="C221" s="52">
        <v>6</v>
      </c>
      <c r="D221" s="49">
        <f>SUM(B221:C221)</f>
        <v>6</v>
      </c>
      <c r="E221" s="28">
        <f>(D221/D$222)*100</f>
        <v>1.9672131147540985</v>
      </c>
      <c r="F221" s="82"/>
    </row>
    <row r="222" spans="1:6" ht="13.5" thickBot="1" x14ac:dyDescent="0.25">
      <c r="A222" s="29" t="s">
        <v>0</v>
      </c>
      <c r="B222" s="30">
        <f>B220+B221</f>
        <v>16</v>
      </c>
      <c r="C222" s="30">
        <f>C220+C221</f>
        <v>289</v>
      </c>
      <c r="D222" s="30">
        <f>D221+D220</f>
        <v>305</v>
      </c>
      <c r="E222" s="32">
        <f>SUM(E220:E221)</f>
        <v>100</v>
      </c>
      <c r="F222" s="82"/>
    </row>
    <row r="223" spans="1:6" x14ac:dyDescent="0.2">
      <c r="A223" s="142" t="s">
        <v>170</v>
      </c>
      <c r="B223" s="142"/>
      <c r="C223" s="142"/>
      <c r="D223" s="142"/>
      <c r="E223" s="142"/>
      <c r="F223" s="82"/>
    </row>
    <row r="224" spans="1:6" x14ac:dyDescent="0.2">
      <c r="A224" s="82"/>
      <c r="B224" s="3"/>
      <c r="C224" s="3"/>
      <c r="D224" s="3"/>
      <c r="E224" s="8"/>
      <c r="F224" s="82"/>
    </row>
    <row r="225" spans="1:6" ht="39" customHeight="1" x14ac:dyDescent="0.2">
      <c r="A225" s="143" t="s">
        <v>178</v>
      </c>
      <c r="B225" s="143"/>
      <c r="C225" s="143"/>
      <c r="D225" s="143"/>
      <c r="E225" s="143"/>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3</v>
      </c>
      <c r="D228" s="3">
        <f>SUM(B228:C228)</f>
        <v>3</v>
      </c>
      <c r="E228" s="4">
        <f>(D228/D$233)*100</f>
        <v>50</v>
      </c>
    </row>
    <row r="229" spans="1:6" x14ac:dyDescent="0.2">
      <c r="A229" s="26" t="s">
        <v>46</v>
      </c>
      <c r="B229" s="49">
        <v>0</v>
      </c>
      <c r="C229" s="49">
        <v>6</v>
      </c>
      <c r="D229" s="52">
        <f>SUM(B229:C229)</f>
        <v>6</v>
      </c>
      <c r="E229" s="28">
        <f>(D229/D$233)*100</f>
        <v>100</v>
      </c>
    </row>
    <row r="230" spans="1:6" x14ac:dyDescent="0.2">
      <c r="A230" s="2" t="s">
        <v>51</v>
      </c>
      <c r="B230" s="24">
        <v>0</v>
      </c>
      <c r="C230" s="24">
        <v>4</v>
      </c>
      <c r="D230" s="43">
        <f>SUM(B230:C230)</f>
        <v>4</v>
      </c>
      <c r="E230" s="4">
        <f>(D230/D$233)*100</f>
        <v>66.666666666666657</v>
      </c>
    </row>
    <row r="231" spans="1:6" x14ac:dyDescent="0.2">
      <c r="A231" s="26" t="s">
        <v>24</v>
      </c>
      <c r="B231" s="53">
        <v>0</v>
      </c>
      <c r="C231" s="53">
        <v>0</v>
      </c>
      <c r="D231" s="52">
        <f>SUM(B231:C231)</f>
        <v>0</v>
      </c>
      <c r="E231" s="28">
        <f>(D231/D$233)*100</f>
        <v>0</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42" t="s">
        <v>172</v>
      </c>
      <c r="B234" s="142"/>
      <c r="C234" s="142"/>
      <c r="D234" s="142"/>
      <c r="E234" s="142"/>
    </row>
    <row r="235" spans="1:6" ht="36.75" customHeight="1" x14ac:dyDescent="0.2">
      <c r="A235" s="139" t="s">
        <v>174</v>
      </c>
      <c r="B235" s="139"/>
      <c r="C235" s="139"/>
      <c r="D235" s="139"/>
      <c r="E235" s="139"/>
    </row>
    <row r="236" spans="1:6" ht="13.5" thickBot="1" x14ac:dyDescent="0.25"/>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42" t="s">
        <v>173</v>
      </c>
      <c r="B246" s="142"/>
      <c r="C246" s="142"/>
      <c r="D246" s="142"/>
      <c r="E246" s="142"/>
    </row>
    <row r="247" spans="1:5" hidden="1" x14ac:dyDescent="0.2"/>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40:E140"/>
    <mergeCell ref="A141:E141"/>
    <mergeCell ref="A152:E152"/>
    <mergeCell ref="A154:E154"/>
    <mergeCell ref="A161:E161"/>
    <mergeCell ref="A163:E163"/>
    <mergeCell ref="A225:E225"/>
    <mergeCell ref="A234:E234"/>
    <mergeCell ref="A235:E235"/>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7" t="s">
        <v>179</v>
      </c>
      <c r="B4" s="127"/>
      <c r="C4" s="127"/>
      <c r="D4" s="127"/>
      <c r="E4" s="127"/>
    </row>
    <row r="5" spans="1:13" ht="40.5" customHeight="1" x14ac:dyDescent="0.2">
      <c r="A5" s="128" t="s">
        <v>180</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0</v>
      </c>
      <c r="D9" s="3">
        <f t="shared" ref="D9:D14" si="0">SUM(B9:C9)</f>
        <v>0</v>
      </c>
      <c r="E9" s="4">
        <f t="shared" ref="E9:E14" si="1">(D9/D$15)*100</f>
        <v>0</v>
      </c>
      <c r="G9" s="6"/>
    </row>
    <row r="10" spans="1:13" x14ac:dyDescent="0.2">
      <c r="A10" s="37" t="s">
        <v>101</v>
      </c>
      <c r="B10" s="38">
        <v>0</v>
      </c>
      <c r="C10" s="38">
        <v>0</v>
      </c>
      <c r="D10" s="38">
        <f t="shared" si="0"/>
        <v>0</v>
      </c>
      <c r="E10" s="39">
        <f t="shared" si="1"/>
        <v>0</v>
      </c>
      <c r="G10" s="6"/>
    </row>
    <row r="11" spans="1:13" x14ac:dyDescent="0.2">
      <c r="A11" s="2" t="s">
        <v>41</v>
      </c>
      <c r="B11" s="3">
        <v>0</v>
      </c>
      <c r="C11" s="3">
        <v>0</v>
      </c>
      <c r="D11" s="43">
        <f t="shared" si="0"/>
        <v>0</v>
      </c>
      <c r="E11" s="4">
        <f t="shared" si="1"/>
        <v>0</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13</v>
      </c>
      <c r="C14" s="38">
        <v>184</v>
      </c>
      <c r="D14" s="38">
        <f t="shared" si="0"/>
        <v>197</v>
      </c>
      <c r="E14" s="39">
        <f t="shared" si="1"/>
        <v>100</v>
      </c>
      <c r="L14" s="17"/>
      <c r="M14" s="6"/>
    </row>
    <row r="15" spans="1:13" ht="13.5" thickBot="1" x14ac:dyDescent="0.25">
      <c r="A15" s="29" t="s">
        <v>0</v>
      </c>
      <c r="B15" s="30">
        <f>SUM(B9:B14)</f>
        <v>13</v>
      </c>
      <c r="C15" s="30">
        <f>SUM(C9:C14)</f>
        <v>184</v>
      </c>
      <c r="D15" s="30">
        <f>SUM(D9:D14)</f>
        <v>197</v>
      </c>
      <c r="E15" s="32">
        <f>SUM(E9:E14)</f>
        <v>100</v>
      </c>
      <c r="L15" s="17"/>
      <c r="M15" s="6"/>
    </row>
    <row r="16" spans="1:13" x14ac:dyDescent="0.2">
      <c r="A16" s="133" t="s">
        <v>141</v>
      </c>
      <c r="B16" s="133"/>
      <c r="C16" s="133"/>
      <c r="D16" s="133"/>
      <c r="E16" s="133"/>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0</v>
      </c>
      <c r="D22" s="3">
        <f>SUM(B22:C22)</f>
        <v>0</v>
      </c>
      <c r="E22" s="42">
        <f t="shared" ref="E22:E31" si="2">(D22/D$32)*100</f>
        <v>0</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13</v>
      </c>
      <c r="C30" s="43">
        <v>184</v>
      </c>
      <c r="D30" s="3">
        <f>SUM(B30:C30)</f>
        <v>197</v>
      </c>
      <c r="E30" s="42">
        <f t="shared" si="2"/>
        <v>100</v>
      </c>
    </row>
    <row r="31" spans="1:13" ht="13.5" thickBot="1" x14ac:dyDescent="0.25">
      <c r="A31" s="40" t="s">
        <v>133</v>
      </c>
      <c r="B31" s="38">
        <v>0</v>
      </c>
      <c r="C31" s="38">
        <v>0</v>
      </c>
      <c r="D31" s="38">
        <v>0</v>
      </c>
      <c r="E31" s="41">
        <f t="shared" si="2"/>
        <v>0</v>
      </c>
    </row>
    <row r="32" spans="1:13" ht="13.5" thickBot="1" x14ac:dyDescent="0.25">
      <c r="A32" s="29" t="s">
        <v>0</v>
      </c>
      <c r="B32" s="30">
        <f>SUM(B21:B31)</f>
        <v>13</v>
      </c>
      <c r="C32" s="30">
        <f>SUM(C21:C31)</f>
        <v>184</v>
      </c>
      <c r="D32" s="30">
        <f>SUM(D21:D31)</f>
        <v>197</v>
      </c>
      <c r="E32" s="32">
        <f>SUM(E21:E31)</f>
        <v>100</v>
      </c>
    </row>
    <row r="33" spans="1:14" x14ac:dyDescent="0.2">
      <c r="A33" s="142" t="s">
        <v>143</v>
      </c>
      <c r="B33" s="142"/>
      <c r="C33" s="142"/>
      <c r="D33" s="142"/>
      <c r="E33" s="142"/>
      <c r="N33" s="27"/>
    </row>
    <row r="34" spans="1:14" x14ac:dyDescent="0.2">
      <c r="A34" s="19"/>
      <c r="B34" s="18"/>
      <c r="C34" s="19"/>
      <c r="D34" s="19"/>
      <c r="E34" s="19"/>
      <c r="N34" s="27"/>
    </row>
    <row r="35" spans="1:14" ht="28.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12</v>
      </c>
      <c r="C38" s="3">
        <v>172</v>
      </c>
      <c r="D38" s="3">
        <f>SUM(B38:C38)</f>
        <v>184</v>
      </c>
      <c r="E38" s="42">
        <f>(D38/D$32)*100</f>
        <v>93.401015228426402</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10</v>
      </c>
      <c r="D40" s="43">
        <f t="shared" ref="D40:D47" si="4">SUM(B40:C40)</f>
        <v>11</v>
      </c>
      <c r="E40" s="42">
        <f t="shared" si="3"/>
        <v>5.5837563451776653</v>
      </c>
      <c r="L40" s="6"/>
      <c r="N40" s="27"/>
    </row>
    <row r="41" spans="1:14" x14ac:dyDescent="0.2">
      <c r="A41" s="40" t="s">
        <v>106</v>
      </c>
      <c r="B41" s="38">
        <v>0</v>
      </c>
      <c r="C41" s="38">
        <v>0</v>
      </c>
      <c r="D41" s="38">
        <f t="shared" si="4"/>
        <v>0</v>
      </c>
      <c r="E41" s="41">
        <f t="shared" si="3"/>
        <v>0</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0</v>
      </c>
      <c r="D44" s="43">
        <f t="shared" si="4"/>
        <v>0</v>
      </c>
      <c r="E44" s="42">
        <f t="shared" si="3"/>
        <v>0</v>
      </c>
      <c r="L44" s="6"/>
    </row>
    <row r="45" spans="1:14" x14ac:dyDescent="0.2">
      <c r="A45" s="40" t="s">
        <v>136</v>
      </c>
      <c r="B45" s="38">
        <v>0</v>
      </c>
      <c r="C45" s="38">
        <v>0</v>
      </c>
      <c r="D45" s="38">
        <f>SUM(B45:C45)</f>
        <v>0</v>
      </c>
      <c r="E45" s="41">
        <f t="shared" si="3"/>
        <v>0</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2</v>
      </c>
      <c r="D47" s="38">
        <f t="shared" si="4"/>
        <v>2</v>
      </c>
      <c r="E47" s="41">
        <f t="shared" si="3"/>
        <v>1.015228426395939</v>
      </c>
      <c r="F47" s="92"/>
      <c r="G47" s="92"/>
      <c r="H47" s="12"/>
      <c r="L47" s="6"/>
    </row>
    <row r="48" spans="1:14" ht="13.5" thickBot="1" x14ac:dyDescent="0.25">
      <c r="A48" s="29" t="s">
        <v>0</v>
      </c>
      <c r="B48" s="30">
        <f>SUM(B38:B47)</f>
        <v>13</v>
      </c>
      <c r="C48" s="30">
        <f>SUM(C38:C47)</f>
        <v>184</v>
      </c>
      <c r="D48" s="30">
        <f>SUM(D38:D47)</f>
        <v>197</v>
      </c>
      <c r="E48" s="32">
        <f>SUM(E38:E47)</f>
        <v>100</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7</v>
      </c>
      <c r="D53" s="3">
        <f>SUM(B53:C53)</f>
        <v>9</v>
      </c>
      <c r="E53" s="4">
        <f t="shared" ref="E53:E59" si="5">(D53/D$65)*100</f>
        <v>5.9210526315789469</v>
      </c>
      <c r="F53" s="92"/>
      <c r="G53" s="92"/>
      <c r="H53" s="12"/>
    </row>
    <row r="54" spans="1:14" x14ac:dyDescent="0.2">
      <c r="A54" s="26" t="s">
        <v>7</v>
      </c>
      <c r="B54" s="53">
        <v>1</v>
      </c>
      <c r="C54" s="53">
        <v>16</v>
      </c>
      <c r="D54" s="52">
        <f>SUM(B54:C54)</f>
        <v>17</v>
      </c>
      <c r="E54" s="28">
        <f t="shared" si="5"/>
        <v>11.184210526315789</v>
      </c>
      <c r="F54" s="92"/>
      <c r="G54" s="92"/>
      <c r="H54" s="12"/>
    </row>
    <row r="55" spans="1:14" x14ac:dyDescent="0.2">
      <c r="A55" s="2" t="s">
        <v>8</v>
      </c>
      <c r="B55" s="24">
        <v>0</v>
      </c>
      <c r="C55" s="24">
        <v>12</v>
      </c>
      <c r="D55" s="43">
        <f t="shared" ref="D55:D64" si="6">SUM(B55:C55)</f>
        <v>12</v>
      </c>
      <c r="E55" s="4">
        <f t="shared" si="5"/>
        <v>7.8947368421052628</v>
      </c>
      <c r="F55" s="92"/>
      <c r="G55" s="92"/>
      <c r="H55" s="12"/>
    </row>
    <row r="56" spans="1:14" x14ac:dyDescent="0.2">
      <c r="A56" s="26" t="s">
        <v>9</v>
      </c>
      <c r="B56" s="53">
        <v>1</v>
      </c>
      <c r="C56" s="53">
        <v>26</v>
      </c>
      <c r="D56" s="52">
        <f t="shared" si="6"/>
        <v>27</v>
      </c>
      <c r="E56" s="28">
        <f t="shared" si="5"/>
        <v>17.763157894736842</v>
      </c>
      <c r="F56" s="92"/>
      <c r="G56" s="12"/>
      <c r="H56" s="12"/>
      <c r="M56" s="6"/>
      <c r="N56" s="6"/>
    </row>
    <row r="57" spans="1:14" x14ac:dyDescent="0.2">
      <c r="A57" s="2" t="s">
        <v>10</v>
      </c>
      <c r="B57" s="24">
        <v>0</v>
      </c>
      <c r="C57" s="24">
        <v>25</v>
      </c>
      <c r="D57" s="43">
        <f t="shared" si="6"/>
        <v>25</v>
      </c>
      <c r="E57" s="4">
        <f t="shared" si="5"/>
        <v>16.447368421052634</v>
      </c>
      <c r="F57" s="92"/>
      <c r="G57" s="12"/>
      <c r="H57" s="12"/>
      <c r="K57" s="6"/>
      <c r="L57" s="6"/>
      <c r="M57" s="6"/>
      <c r="N57" s="6"/>
    </row>
    <row r="58" spans="1:14" x14ac:dyDescent="0.2">
      <c r="A58" s="26" t="s">
        <v>11</v>
      </c>
      <c r="B58" s="53">
        <v>1</v>
      </c>
      <c r="C58" s="53">
        <v>22</v>
      </c>
      <c r="D58" s="52">
        <f t="shared" si="6"/>
        <v>23</v>
      </c>
      <c r="E58" s="28">
        <f t="shared" si="5"/>
        <v>15.131578947368421</v>
      </c>
      <c r="F58" s="12"/>
      <c r="G58" s="12"/>
      <c r="H58" s="12"/>
      <c r="K58" s="6"/>
      <c r="L58" s="6"/>
      <c r="M58" s="6"/>
      <c r="N58" s="6"/>
    </row>
    <row r="59" spans="1:14" x14ac:dyDescent="0.2">
      <c r="A59" s="2" t="s">
        <v>12</v>
      </c>
      <c r="B59" s="24">
        <v>1</v>
      </c>
      <c r="C59" s="24">
        <v>9</v>
      </c>
      <c r="D59" s="43">
        <f t="shared" si="6"/>
        <v>10</v>
      </c>
      <c r="E59" s="4">
        <f t="shared" si="5"/>
        <v>6.5789473684210522</v>
      </c>
      <c r="F59" s="92"/>
      <c r="G59" s="12"/>
      <c r="H59" s="12"/>
      <c r="K59" s="6"/>
      <c r="L59" s="6"/>
      <c r="M59" s="6"/>
      <c r="N59" s="6"/>
    </row>
    <row r="60" spans="1:14" x14ac:dyDescent="0.2">
      <c r="A60" s="26" t="s">
        <v>13</v>
      </c>
      <c r="B60" s="53">
        <v>0</v>
      </c>
      <c r="C60" s="53">
        <v>11</v>
      </c>
      <c r="D60" s="52">
        <f t="shared" si="6"/>
        <v>11</v>
      </c>
      <c r="E60" s="28">
        <f>(D60/D$65)*100</f>
        <v>7.2368421052631584</v>
      </c>
      <c r="F60" s="12"/>
      <c r="G60" s="12"/>
      <c r="H60" s="12"/>
      <c r="K60" s="6"/>
      <c r="L60" s="6"/>
      <c r="M60" s="6"/>
      <c r="N60" s="6"/>
    </row>
    <row r="61" spans="1:14" x14ac:dyDescent="0.2">
      <c r="A61" s="2" t="s">
        <v>14</v>
      </c>
      <c r="B61" s="24">
        <v>1</v>
      </c>
      <c r="C61" s="24">
        <v>8</v>
      </c>
      <c r="D61" s="43">
        <f>SUM(B61:C61)</f>
        <v>9</v>
      </c>
      <c r="E61" s="4">
        <f>(D61/D65)*100</f>
        <v>5.9210526315789469</v>
      </c>
      <c r="K61" s="6"/>
      <c r="L61" s="6"/>
    </row>
    <row r="62" spans="1:14" x14ac:dyDescent="0.2">
      <c r="A62" s="26" t="s">
        <v>15</v>
      </c>
      <c r="B62" s="53">
        <v>0</v>
      </c>
      <c r="C62" s="53">
        <v>5</v>
      </c>
      <c r="D62" s="52">
        <f t="shared" si="6"/>
        <v>5</v>
      </c>
      <c r="E62" s="28">
        <f>(D62/D65)*100</f>
        <v>3.2894736842105261</v>
      </c>
      <c r="K62" s="6"/>
      <c r="L62" s="6"/>
    </row>
    <row r="63" spans="1:14" x14ac:dyDescent="0.2">
      <c r="A63" s="2" t="s">
        <v>72</v>
      </c>
      <c r="B63" s="24">
        <v>0</v>
      </c>
      <c r="C63" s="24">
        <v>2</v>
      </c>
      <c r="D63" s="43">
        <f t="shared" si="6"/>
        <v>2</v>
      </c>
      <c r="E63" s="4">
        <f>(D63/D65)*100</f>
        <v>1.3157894736842104</v>
      </c>
      <c r="K63" s="6"/>
      <c r="L63" s="6"/>
    </row>
    <row r="64" spans="1:14" ht="13.5" thickBot="1" x14ac:dyDescent="0.25">
      <c r="A64" s="26" t="s">
        <v>17</v>
      </c>
      <c r="B64" s="53">
        <v>1</v>
      </c>
      <c r="C64" s="53">
        <v>1</v>
      </c>
      <c r="D64" s="52">
        <f t="shared" si="6"/>
        <v>2</v>
      </c>
      <c r="E64" s="28">
        <f>(D64/D65)*100</f>
        <v>1.3157894736842104</v>
      </c>
      <c r="K64" s="6"/>
      <c r="L64" s="6"/>
    </row>
    <row r="65" spans="1:14" ht="13.5" thickBot="1" x14ac:dyDescent="0.25">
      <c r="A65" s="29" t="s">
        <v>0</v>
      </c>
      <c r="B65" s="30">
        <f>SUM(B53:B64)</f>
        <v>8</v>
      </c>
      <c r="C65" s="30">
        <f>SUM(C53:C64)</f>
        <v>144</v>
      </c>
      <c r="D65" s="30">
        <f>SUM(D53:D64)</f>
        <v>152</v>
      </c>
      <c r="E65" s="32">
        <f>SUM(E53:E64)</f>
        <v>100</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4.6052631578947363</v>
      </c>
    </row>
    <row r="72" spans="1:14" x14ac:dyDescent="0.2">
      <c r="A72" s="57" t="s">
        <v>75</v>
      </c>
      <c r="B72" s="55">
        <v>0</v>
      </c>
      <c r="C72" s="55">
        <v>19</v>
      </c>
      <c r="D72" s="58">
        <f t="shared" si="7"/>
        <v>19</v>
      </c>
      <c r="E72" s="39">
        <f t="shared" si="8"/>
        <v>12.5</v>
      </c>
    </row>
    <row r="73" spans="1:14" x14ac:dyDescent="0.2">
      <c r="A73" s="56" t="s">
        <v>73</v>
      </c>
      <c r="B73" s="24">
        <v>3</v>
      </c>
      <c r="C73" s="24">
        <v>34</v>
      </c>
      <c r="D73" s="67">
        <f t="shared" si="7"/>
        <v>37</v>
      </c>
      <c r="E73" s="4">
        <f t="shared" si="8"/>
        <v>24.342105263157894</v>
      </c>
    </row>
    <row r="74" spans="1:14" x14ac:dyDescent="0.2">
      <c r="A74" s="57" t="s">
        <v>81</v>
      </c>
      <c r="B74" s="55">
        <v>0</v>
      </c>
      <c r="C74" s="55">
        <v>30</v>
      </c>
      <c r="D74" s="58">
        <f t="shared" si="7"/>
        <v>30</v>
      </c>
      <c r="E74" s="39">
        <f t="shared" si="8"/>
        <v>19.736842105263158</v>
      </c>
    </row>
    <row r="75" spans="1:14" x14ac:dyDescent="0.2">
      <c r="A75" s="56" t="s">
        <v>80</v>
      </c>
      <c r="B75" s="24">
        <v>0</v>
      </c>
      <c r="C75" s="24">
        <v>15</v>
      </c>
      <c r="D75" s="67">
        <f t="shared" si="7"/>
        <v>15</v>
      </c>
      <c r="E75" s="4">
        <f t="shared" si="8"/>
        <v>9.8684210526315788</v>
      </c>
    </row>
    <row r="76" spans="1:14" ht="13.5" thickBot="1" x14ac:dyDescent="0.25">
      <c r="A76" s="57" t="s">
        <v>65</v>
      </c>
      <c r="B76" s="55">
        <v>5</v>
      </c>
      <c r="C76" s="75">
        <v>39</v>
      </c>
      <c r="D76" s="58">
        <f t="shared" si="7"/>
        <v>44</v>
      </c>
      <c r="E76" s="39">
        <f t="shared" si="8"/>
        <v>28.947368421052634</v>
      </c>
    </row>
    <row r="77" spans="1:14" ht="13.5" thickBot="1" x14ac:dyDescent="0.25">
      <c r="A77" s="29" t="s">
        <v>0</v>
      </c>
      <c r="B77" s="34">
        <f>SUM(B71:B76)</f>
        <v>8</v>
      </c>
      <c r="C77" s="34">
        <f>SUM(C71:C76)</f>
        <v>144</v>
      </c>
      <c r="D77" s="30">
        <f>SUM(D71:D76)</f>
        <v>152</v>
      </c>
      <c r="E77" s="31">
        <f>SUM(E71:E76)</f>
        <v>100</v>
      </c>
    </row>
    <row r="78" spans="1:14" x14ac:dyDescent="0.2">
      <c r="A78" s="133" t="s">
        <v>149</v>
      </c>
      <c r="B78" s="133"/>
      <c r="C78" s="133"/>
      <c r="D78" s="133"/>
      <c r="E78" s="133"/>
    </row>
    <row r="79" spans="1:14" ht="27.75" customHeight="1" x14ac:dyDescent="0.2">
      <c r="A79" s="128" t="s">
        <v>188</v>
      </c>
      <c r="B79" s="128"/>
      <c r="C79" s="128"/>
      <c r="D79" s="128"/>
      <c r="E79" s="128"/>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4</v>
      </c>
      <c r="C82" s="18">
        <v>63</v>
      </c>
      <c r="D82" s="1">
        <f>SUM(B82:C82)</f>
        <v>67</v>
      </c>
      <c r="E82" s="4">
        <f>(D82/D$90)*100</f>
        <v>44.078947368421048</v>
      </c>
    </row>
    <row r="83" spans="1:5" x14ac:dyDescent="0.2">
      <c r="A83" s="44" t="s">
        <v>111</v>
      </c>
      <c r="B83" s="45">
        <v>4</v>
      </c>
      <c r="C83" s="45">
        <v>54</v>
      </c>
      <c r="D83" s="46">
        <f>SUM(B83:C83)</f>
        <v>58</v>
      </c>
      <c r="E83" s="39">
        <f t="shared" ref="E83:E89" si="9">(D83/D$90)*100</f>
        <v>38.15789473684211</v>
      </c>
    </row>
    <row r="84" spans="1:5" x14ac:dyDescent="0.2">
      <c r="A84" s="16" t="s">
        <v>82</v>
      </c>
      <c r="B84" s="18">
        <v>0</v>
      </c>
      <c r="C84" s="18">
        <v>6</v>
      </c>
      <c r="D84" s="13">
        <f t="shared" ref="D84:D89" si="10">SUM(B84:C84)</f>
        <v>6</v>
      </c>
      <c r="E84" s="4">
        <f t="shared" si="9"/>
        <v>3.9473684210526314</v>
      </c>
    </row>
    <row r="85" spans="1:5" x14ac:dyDescent="0.2">
      <c r="A85" s="44" t="s">
        <v>112</v>
      </c>
      <c r="B85" s="45">
        <v>0</v>
      </c>
      <c r="C85" s="45">
        <v>8</v>
      </c>
      <c r="D85" s="46">
        <f t="shared" si="10"/>
        <v>8</v>
      </c>
      <c r="E85" s="39">
        <f t="shared" si="9"/>
        <v>5.2631578947368416</v>
      </c>
    </row>
    <row r="86" spans="1:5" x14ac:dyDescent="0.2">
      <c r="A86" s="16" t="s">
        <v>113</v>
      </c>
      <c r="B86" s="18">
        <v>0</v>
      </c>
      <c r="C86" s="18">
        <v>6</v>
      </c>
      <c r="D86" s="13">
        <f t="shared" si="10"/>
        <v>6</v>
      </c>
      <c r="E86" s="4">
        <f t="shared" si="9"/>
        <v>3.9473684210526314</v>
      </c>
    </row>
    <row r="87" spans="1:5" x14ac:dyDescent="0.2">
      <c r="A87" s="44" t="s">
        <v>114</v>
      </c>
      <c r="B87" s="45">
        <v>0</v>
      </c>
      <c r="C87" s="45">
        <v>7</v>
      </c>
      <c r="D87" s="46">
        <f t="shared" si="10"/>
        <v>7</v>
      </c>
      <c r="E87" s="39">
        <f t="shared" si="9"/>
        <v>4.6052631578947363</v>
      </c>
    </row>
    <row r="88" spans="1:5" x14ac:dyDescent="0.2">
      <c r="A88" s="16" t="s">
        <v>99</v>
      </c>
      <c r="B88" s="18">
        <v>0</v>
      </c>
      <c r="C88" s="18">
        <v>0</v>
      </c>
      <c r="D88" s="13">
        <f t="shared" si="10"/>
        <v>0</v>
      </c>
      <c r="E88" s="4">
        <f t="shared" si="9"/>
        <v>0</v>
      </c>
    </row>
    <row r="89" spans="1:5" ht="13.5" thickBot="1" x14ac:dyDescent="0.25">
      <c r="A89" s="37" t="s">
        <v>17</v>
      </c>
      <c r="B89" s="45">
        <v>0</v>
      </c>
      <c r="C89" s="45">
        <v>0</v>
      </c>
      <c r="D89" s="46">
        <f t="shared" si="10"/>
        <v>0</v>
      </c>
      <c r="E89" s="39">
        <f t="shared" si="9"/>
        <v>0</v>
      </c>
    </row>
    <row r="90" spans="1:5" ht="13.5" thickBot="1" x14ac:dyDescent="0.25">
      <c r="A90" s="29" t="s">
        <v>0</v>
      </c>
      <c r="B90" s="30">
        <f>SUM(B82:B89)</f>
        <v>8</v>
      </c>
      <c r="C90" s="30">
        <f>SUM(C82:C89)</f>
        <v>144</v>
      </c>
      <c r="D90" s="30">
        <f>SUM(D82:D89)</f>
        <v>152</v>
      </c>
      <c r="E90" s="31">
        <f>SUM(E82:E89)</f>
        <v>99.999999999999986</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4</v>
      </c>
      <c r="C107" s="55">
        <v>30</v>
      </c>
      <c r="D107" s="38">
        <f t="shared" si="12"/>
        <v>34</v>
      </c>
      <c r="E107" s="39">
        <f t="shared" si="11"/>
        <v>22.368421052631579</v>
      </c>
    </row>
    <row r="108" spans="1:5" ht="13.5" thickBot="1" x14ac:dyDescent="0.25">
      <c r="A108" s="29" t="s">
        <v>0</v>
      </c>
      <c r="B108" s="30">
        <f>SUM(B96:B107)</f>
        <v>8</v>
      </c>
      <c r="C108" s="30">
        <f>SUM(C96:C107)</f>
        <v>144</v>
      </c>
      <c r="D108" s="30">
        <f>SUM(D96:D107)</f>
        <v>152</v>
      </c>
      <c r="E108" s="31">
        <f>SUM(E96:E107)</f>
        <v>100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47</v>
      </c>
      <c r="D114" s="3">
        <f>SUM(B114:C114)</f>
        <v>47</v>
      </c>
      <c r="E114" s="4">
        <f t="shared" ref="E114:E121" si="13">(D114/D$122)*100</f>
        <v>30.921052631578949</v>
      </c>
    </row>
    <row r="115" spans="1:5" x14ac:dyDescent="0.2">
      <c r="A115" s="74" t="s">
        <v>22</v>
      </c>
      <c r="B115" s="55">
        <v>0</v>
      </c>
      <c r="C115" s="55">
        <v>5</v>
      </c>
      <c r="D115" s="38">
        <f>SUM(B115:C115)</f>
        <v>5</v>
      </c>
      <c r="E115" s="39">
        <f t="shared" si="13"/>
        <v>3.2894736842105261</v>
      </c>
    </row>
    <row r="116" spans="1:5" x14ac:dyDescent="0.2">
      <c r="A116" s="2" t="s">
        <v>83</v>
      </c>
      <c r="B116" s="24">
        <v>0</v>
      </c>
      <c r="C116" s="24">
        <v>1</v>
      </c>
      <c r="D116" s="43">
        <f t="shared" ref="D116:D121" si="14">SUM(B116:C116)</f>
        <v>1</v>
      </c>
      <c r="E116" s="4">
        <f t="shared" si="13"/>
        <v>0.6578947368421052</v>
      </c>
    </row>
    <row r="117" spans="1:5" x14ac:dyDescent="0.2">
      <c r="A117" s="74" t="s">
        <v>79</v>
      </c>
      <c r="B117" s="55">
        <v>0</v>
      </c>
      <c r="C117" s="55">
        <v>13</v>
      </c>
      <c r="D117" s="38">
        <f t="shared" si="14"/>
        <v>13</v>
      </c>
      <c r="E117" s="39">
        <f t="shared" si="13"/>
        <v>8.5526315789473681</v>
      </c>
    </row>
    <row r="118" spans="1:5" x14ac:dyDescent="0.2">
      <c r="A118" s="2" t="s">
        <v>78</v>
      </c>
      <c r="B118" s="24">
        <v>0</v>
      </c>
      <c r="C118" s="24">
        <v>17</v>
      </c>
      <c r="D118" s="43">
        <f t="shared" si="14"/>
        <v>17</v>
      </c>
      <c r="E118" s="4">
        <f t="shared" si="13"/>
        <v>11.184210526315789</v>
      </c>
    </row>
    <row r="119" spans="1:5" x14ac:dyDescent="0.2">
      <c r="A119" s="37" t="s">
        <v>5</v>
      </c>
      <c r="B119" s="55">
        <v>1</v>
      </c>
      <c r="C119" s="55">
        <v>0</v>
      </c>
      <c r="D119" s="38">
        <f t="shared" si="14"/>
        <v>1</v>
      </c>
      <c r="E119" s="39">
        <f t="shared" si="13"/>
        <v>0.6578947368421052</v>
      </c>
    </row>
    <row r="120" spans="1:5" x14ac:dyDescent="0.2">
      <c r="A120" s="2" t="s">
        <v>94</v>
      </c>
      <c r="B120" s="24">
        <v>0</v>
      </c>
      <c r="C120" s="24">
        <v>0</v>
      </c>
      <c r="D120" s="43">
        <f t="shared" si="14"/>
        <v>0</v>
      </c>
      <c r="E120" s="4">
        <f t="shared" si="13"/>
        <v>0</v>
      </c>
    </row>
    <row r="121" spans="1:5" ht="13.5" thickBot="1" x14ac:dyDescent="0.25">
      <c r="A121" s="54" t="s">
        <v>17</v>
      </c>
      <c r="B121" s="55">
        <v>7</v>
      </c>
      <c r="C121" s="55">
        <v>61</v>
      </c>
      <c r="D121" s="38">
        <f t="shared" si="14"/>
        <v>68</v>
      </c>
      <c r="E121" s="39">
        <f t="shared" si="13"/>
        <v>44.736842105263158</v>
      </c>
    </row>
    <row r="122" spans="1:5" ht="13.5" thickBot="1" x14ac:dyDescent="0.25">
      <c r="A122" s="29" t="s">
        <v>0</v>
      </c>
      <c r="B122" s="30">
        <f>SUM(B114:B121)</f>
        <v>8</v>
      </c>
      <c r="C122" s="30">
        <f>SUM(C114:C121)</f>
        <v>144</v>
      </c>
      <c r="D122" s="30">
        <f>SUM(D114:D121)</f>
        <v>152</v>
      </c>
      <c r="E122" s="31">
        <f>SUM(E114:E121)</f>
        <v>100</v>
      </c>
    </row>
    <row r="123" spans="1:5" x14ac:dyDescent="0.2">
      <c r="A123" s="133" t="s">
        <v>155</v>
      </c>
      <c r="B123" s="133"/>
      <c r="C123" s="133"/>
      <c r="D123" s="133"/>
      <c r="E123" s="133"/>
    </row>
    <row r="124" spans="1:5" x14ac:dyDescent="0.2"/>
    <row r="125" spans="1:5" ht="34.5" customHeight="1" thickBot="1" x14ac:dyDescent="0.3">
      <c r="A125" s="136" t="s">
        <v>156</v>
      </c>
      <c r="B125" s="136"/>
      <c r="C125" s="136"/>
      <c r="D125" s="136"/>
      <c r="E125" s="136"/>
    </row>
    <row r="126" spans="1:5" ht="13.5" thickBot="1" x14ac:dyDescent="0.25">
      <c r="A126" s="29" t="s">
        <v>32</v>
      </c>
      <c r="B126" s="30" t="s">
        <v>3</v>
      </c>
      <c r="C126" s="30" t="s">
        <v>2</v>
      </c>
      <c r="D126" s="30" t="s">
        <v>0</v>
      </c>
      <c r="E126" s="31" t="s">
        <v>42</v>
      </c>
    </row>
    <row r="127" spans="1:5" x14ac:dyDescent="0.2">
      <c r="A127" s="87" t="s">
        <v>115</v>
      </c>
      <c r="B127" s="24">
        <v>1</v>
      </c>
      <c r="C127" s="24">
        <v>35</v>
      </c>
      <c r="D127" s="3">
        <f>SUM(B127:C127)</f>
        <v>36</v>
      </c>
      <c r="E127" s="4">
        <f>(D127/D$138)*100</f>
        <v>23.684210526315788</v>
      </c>
    </row>
    <row r="128" spans="1:5" x14ac:dyDescent="0.2">
      <c r="A128" s="88" t="s">
        <v>116</v>
      </c>
      <c r="B128" s="55">
        <v>0</v>
      </c>
      <c r="C128" s="55">
        <v>0</v>
      </c>
      <c r="D128" s="38">
        <f>SUM(B128:C128)</f>
        <v>0</v>
      </c>
      <c r="E128" s="39">
        <f t="shared" ref="E128:E133" si="15">(D128/D$138)*100</f>
        <v>0</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42</v>
      </c>
      <c r="D132" s="38">
        <f t="shared" si="16"/>
        <v>43</v>
      </c>
      <c r="E132" s="39">
        <f t="shared" si="15"/>
        <v>28.289473684210524</v>
      </c>
    </row>
    <row r="133" spans="1:5" x14ac:dyDescent="0.2">
      <c r="A133" s="87" t="s">
        <v>86</v>
      </c>
      <c r="B133" s="24">
        <v>0</v>
      </c>
      <c r="C133" s="24">
        <v>0</v>
      </c>
      <c r="D133" s="43">
        <f t="shared" si="16"/>
        <v>0</v>
      </c>
      <c r="E133" s="4">
        <f t="shared" si="15"/>
        <v>0</v>
      </c>
    </row>
    <row r="134" spans="1:5" x14ac:dyDescent="0.2">
      <c r="A134" s="88" t="s">
        <v>100</v>
      </c>
      <c r="B134" s="55">
        <v>0</v>
      </c>
      <c r="C134" s="55">
        <v>0</v>
      </c>
      <c r="D134" s="38">
        <f t="shared" si="16"/>
        <v>0</v>
      </c>
      <c r="E134" s="39">
        <f>(D134/D$138)*100</f>
        <v>0</v>
      </c>
    </row>
    <row r="135" spans="1:5" x14ac:dyDescent="0.2">
      <c r="A135" s="87" t="s">
        <v>33</v>
      </c>
      <c r="B135" s="24">
        <v>2</v>
      </c>
      <c r="C135" s="24">
        <v>31</v>
      </c>
      <c r="D135" s="43">
        <f t="shared" si="16"/>
        <v>33</v>
      </c>
      <c r="E135" s="4">
        <f>(D135/D$138)*100</f>
        <v>21.710526315789476</v>
      </c>
    </row>
    <row r="136" spans="1:5" x14ac:dyDescent="0.2">
      <c r="A136" s="88" t="s">
        <v>85</v>
      </c>
      <c r="B136" s="55">
        <v>4</v>
      </c>
      <c r="C136" s="55">
        <v>36</v>
      </c>
      <c r="D136" s="38">
        <f t="shared" si="16"/>
        <v>40</v>
      </c>
      <c r="E136" s="39">
        <f>(D136/D$138)*100</f>
        <v>26.315789473684209</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8</v>
      </c>
      <c r="C138" s="30">
        <f>SUM(C127:C137)</f>
        <v>144</v>
      </c>
      <c r="D138" s="30">
        <f>SUM(D127:D137)</f>
        <v>152</v>
      </c>
      <c r="E138" s="32">
        <f>SUM(E127:E137)</f>
        <v>100</v>
      </c>
    </row>
    <row r="139" spans="1:5" x14ac:dyDescent="0.2">
      <c r="A139" s="133" t="s">
        <v>157</v>
      </c>
      <c r="B139" s="133"/>
      <c r="C139" s="133"/>
      <c r="D139" s="133"/>
      <c r="E139" s="133"/>
    </row>
    <row r="140" spans="1:5" x14ac:dyDescent="0.2"/>
    <row r="141" spans="1:5" ht="33" customHeight="1" thickBot="1" x14ac:dyDescent="0.25">
      <c r="A141" s="139" t="s">
        <v>158</v>
      </c>
      <c r="B141" s="139"/>
      <c r="C141" s="139"/>
      <c r="D141" s="139"/>
      <c r="E141" s="139"/>
    </row>
    <row r="142" spans="1:5" ht="13.5" thickBot="1" x14ac:dyDescent="0.25">
      <c r="A142" s="76" t="s">
        <v>49</v>
      </c>
      <c r="B142" s="77" t="s">
        <v>3</v>
      </c>
      <c r="C142" s="77" t="s">
        <v>2</v>
      </c>
      <c r="D142" s="77" t="s">
        <v>0</v>
      </c>
      <c r="E142" s="78" t="s">
        <v>42</v>
      </c>
    </row>
    <row r="143" spans="1:5" x14ac:dyDescent="0.2">
      <c r="A143" s="21" t="s">
        <v>35</v>
      </c>
      <c r="B143" s="15">
        <v>0</v>
      </c>
      <c r="C143" s="15">
        <v>7</v>
      </c>
      <c r="D143" s="15">
        <f>B143+C143</f>
        <v>7</v>
      </c>
      <c r="E143" s="80">
        <f>D143/$D$151*100</f>
        <v>4.6052631578947363</v>
      </c>
    </row>
    <row r="144" spans="1:5" x14ac:dyDescent="0.2">
      <c r="A144" s="79" t="s">
        <v>36</v>
      </c>
      <c r="B144" s="89">
        <v>3</v>
      </c>
      <c r="C144" s="89">
        <v>67</v>
      </c>
      <c r="D144" s="90">
        <f t="shared" ref="D144:D150" si="17">B144+C144</f>
        <v>70</v>
      </c>
      <c r="E144" s="81">
        <f t="shared" ref="E144:E150" si="18">D144/$D$151*100</f>
        <v>46.05263157894737</v>
      </c>
    </row>
    <row r="145" spans="1:5" x14ac:dyDescent="0.2">
      <c r="A145" s="21" t="s">
        <v>138</v>
      </c>
      <c r="B145" s="15">
        <v>1</v>
      </c>
      <c r="C145" s="15">
        <v>11</v>
      </c>
      <c r="D145" s="15">
        <f t="shared" si="17"/>
        <v>12</v>
      </c>
      <c r="E145" s="80">
        <f t="shared" si="18"/>
        <v>7.8947368421052628</v>
      </c>
    </row>
    <row r="146" spans="1:5" x14ac:dyDescent="0.2">
      <c r="A146" s="79" t="s">
        <v>37</v>
      </c>
      <c r="B146" s="89">
        <v>0</v>
      </c>
      <c r="C146" s="89">
        <v>25</v>
      </c>
      <c r="D146" s="90">
        <f t="shared" si="17"/>
        <v>25</v>
      </c>
      <c r="E146" s="81">
        <f t="shared" si="18"/>
        <v>16.447368421052634</v>
      </c>
    </row>
    <row r="147" spans="1:5" x14ac:dyDescent="0.2">
      <c r="A147" s="21" t="s">
        <v>38</v>
      </c>
      <c r="B147" s="15">
        <v>1</v>
      </c>
      <c r="C147" s="15">
        <v>8</v>
      </c>
      <c r="D147" s="15">
        <f t="shared" si="17"/>
        <v>9</v>
      </c>
      <c r="E147" s="80">
        <f t="shared" si="18"/>
        <v>5.9210526315789469</v>
      </c>
    </row>
    <row r="148" spans="1:5" x14ac:dyDescent="0.2">
      <c r="A148" s="79" t="s">
        <v>39</v>
      </c>
      <c r="B148" s="89">
        <v>2</v>
      </c>
      <c r="C148" s="89">
        <v>18</v>
      </c>
      <c r="D148" s="90">
        <f t="shared" si="17"/>
        <v>20</v>
      </c>
      <c r="E148" s="81">
        <f t="shared" si="18"/>
        <v>13.157894736842104</v>
      </c>
    </row>
    <row r="149" spans="1:5" x14ac:dyDescent="0.2">
      <c r="A149" s="21" t="s">
        <v>5</v>
      </c>
      <c r="B149" s="15">
        <v>1</v>
      </c>
      <c r="C149" s="15">
        <v>8</v>
      </c>
      <c r="D149" s="15">
        <f t="shared" si="17"/>
        <v>9</v>
      </c>
      <c r="E149" s="80">
        <f t="shared" si="18"/>
        <v>5.9210526315789469</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8</v>
      </c>
      <c r="C151" s="77">
        <f>SUM(C143:C150)</f>
        <v>144</v>
      </c>
      <c r="D151" s="77">
        <f>SUM(D143:D150)</f>
        <v>152</v>
      </c>
      <c r="E151" s="78">
        <f>SUM(E143:E150)</f>
        <v>100</v>
      </c>
    </row>
    <row r="152" spans="1:5" x14ac:dyDescent="0.2">
      <c r="A152" s="133" t="s">
        <v>160</v>
      </c>
      <c r="B152" s="133"/>
      <c r="C152" s="133"/>
      <c r="D152" s="133"/>
      <c r="E152" s="133"/>
    </row>
    <row r="153" spans="1:5" x14ac:dyDescent="0.2"/>
    <row r="154" spans="1:5" ht="30.75" customHeight="1" x14ac:dyDescent="0.2">
      <c r="A154" s="128" t="s">
        <v>189</v>
      </c>
      <c r="B154" s="128"/>
      <c r="C154" s="128"/>
      <c r="D154" s="128"/>
      <c r="E154" s="128"/>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8</v>
      </c>
      <c r="C157" s="18">
        <v>144</v>
      </c>
      <c r="D157" s="1">
        <f>SUM(B157:C157)</f>
        <v>152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8</v>
      </c>
      <c r="C160" s="30">
        <f>SUM(C157:C159)</f>
        <v>144</v>
      </c>
      <c r="D160" s="30">
        <f>SUM(D157:D159)</f>
        <v>152</v>
      </c>
      <c r="E160" s="32">
        <f>SUM(E157:E159)</f>
        <v>100</v>
      </c>
    </row>
    <row r="161" spans="1:5" x14ac:dyDescent="0.2">
      <c r="A161" s="133" t="s">
        <v>162</v>
      </c>
      <c r="B161" s="133"/>
      <c r="C161" s="133"/>
      <c r="D161" s="133"/>
      <c r="E161" s="133"/>
    </row>
    <row r="162" spans="1:5" x14ac:dyDescent="0.2"/>
    <row r="163" spans="1:5" ht="27" customHeight="1" x14ac:dyDescent="0.2">
      <c r="A163" s="139" t="s">
        <v>161</v>
      </c>
      <c r="B163" s="139"/>
      <c r="C163" s="139"/>
      <c r="D163" s="139"/>
      <c r="E163" s="139"/>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16</v>
      </c>
      <c r="D166" s="3">
        <f>SUM(B166:C166)</f>
        <v>16</v>
      </c>
      <c r="E166" s="4">
        <f t="shared" ref="E166:E176" si="19">(D166/D$177)*100</f>
        <v>10.526315789473683</v>
      </c>
    </row>
    <row r="167" spans="1:5" x14ac:dyDescent="0.2">
      <c r="A167" s="59" t="s">
        <v>87</v>
      </c>
      <c r="B167" s="55">
        <v>0</v>
      </c>
      <c r="C167" s="55">
        <v>11</v>
      </c>
      <c r="D167" s="38">
        <f>SUM(B167:C167)</f>
        <v>11</v>
      </c>
      <c r="E167" s="39">
        <f t="shared" si="19"/>
        <v>7.2368421052631584</v>
      </c>
    </row>
    <row r="168" spans="1:5" x14ac:dyDescent="0.2">
      <c r="A168" s="14" t="s">
        <v>97</v>
      </c>
      <c r="B168" s="24">
        <v>0</v>
      </c>
      <c r="C168" s="24">
        <v>4</v>
      </c>
      <c r="D168" s="43">
        <f t="shared" ref="D168:D176" si="20">SUM(B168:C168)</f>
        <v>4</v>
      </c>
      <c r="E168" s="4">
        <f t="shared" si="19"/>
        <v>2.6315789473684208</v>
      </c>
    </row>
    <row r="169" spans="1:5" x14ac:dyDescent="0.2">
      <c r="A169" s="59" t="s">
        <v>89</v>
      </c>
      <c r="B169" s="55">
        <v>0</v>
      </c>
      <c r="C169" s="55">
        <v>4</v>
      </c>
      <c r="D169" s="38">
        <f t="shared" si="20"/>
        <v>4</v>
      </c>
      <c r="E169" s="39">
        <f t="shared" si="19"/>
        <v>2.6315789473684208</v>
      </c>
    </row>
    <row r="170" spans="1:5" x14ac:dyDescent="0.2">
      <c r="A170" s="14" t="s">
        <v>90</v>
      </c>
      <c r="B170" s="24">
        <v>0</v>
      </c>
      <c r="C170" s="24">
        <v>0</v>
      </c>
      <c r="D170" s="43">
        <f t="shared" si="20"/>
        <v>0</v>
      </c>
      <c r="E170" s="4">
        <f t="shared" si="19"/>
        <v>0</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4</v>
      </c>
      <c r="C175" s="55">
        <v>74</v>
      </c>
      <c r="D175" s="38">
        <f t="shared" si="20"/>
        <v>78</v>
      </c>
      <c r="E175" s="39">
        <f t="shared" si="19"/>
        <v>51.315789473684212</v>
      </c>
    </row>
    <row r="176" spans="1:5" ht="13.5" thickBot="1" x14ac:dyDescent="0.25">
      <c r="A176" s="14" t="s">
        <v>34</v>
      </c>
      <c r="B176" s="24">
        <v>4</v>
      </c>
      <c r="C176" s="24">
        <v>35</v>
      </c>
      <c r="D176" s="43">
        <f t="shared" si="20"/>
        <v>39</v>
      </c>
      <c r="E176" s="4">
        <f t="shared" si="19"/>
        <v>25.657894736842106</v>
      </c>
    </row>
    <row r="177" spans="1:5" ht="13.5" thickBot="1" x14ac:dyDescent="0.25">
      <c r="A177" s="29" t="s">
        <v>0</v>
      </c>
      <c r="B177" s="30">
        <f>SUM(B166:B176)</f>
        <v>8</v>
      </c>
      <c r="C177" s="30">
        <f>SUM(C166:C176)</f>
        <v>144</v>
      </c>
      <c r="D177" s="30">
        <f>SUM(D166:D176)</f>
        <v>152</v>
      </c>
      <c r="E177" s="32">
        <f>SUM(E166:E176)</f>
        <v>100</v>
      </c>
    </row>
    <row r="178" spans="1:5" x14ac:dyDescent="0.2">
      <c r="A178" s="133" t="s">
        <v>163</v>
      </c>
      <c r="B178" s="133"/>
      <c r="C178" s="133"/>
      <c r="D178" s="133"/>
      <c r="E178" s="133"/>
    </row>
    <row r="179" spans="1:5" ht="38.25" customHeight="1" x14ac:dyDescent="0.2">
      <c r="A179" s="128" t="s">
        <v>164</v>
      </c>
      <c r="B179" s="128"/>
      <c r="C179" s="128"/>
      <c r="D179" s="128"/>
      <c r="E179" s="128"/>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50</v>
      </c>
      <c r="D182" s="22">
        <f>SUM(B182:C182)</f>
        <v>53</v>
      </c>
      <c r="E182" s="4">
        <f t="shared" ref="E182:E191" si="21">(D182/D$192)*100</f>
        <v>34.868421052631575</v>
      </c>
    </row>
    <row r="183" spans="1:5" x14ac:dyDescent="0.2">
      <c r="A183" s="61" t="s">
        <v>98</v>
      </c>
      <c r="B183" s="55">
        <v>0</v>
      </c>
      <c r="C183" s="55">
        <v>0</v>
      </c>
      <c r="D183" s="72">
        <f>SUM(B183:C183)</f>
        <v>0</v>
      </c>
      <c r="E183" s="39">
        <f t="shared" si="21"/>
        <v>0</v>
      </c>
    </row>
    <row r="184" spans="1:5" x14ac:dyDescent="0.2">
      <c r="A184" s="60" t="s">
        <v>56</v>
      </c>
      <c r="B184" s="24">
        <v>1</v>
      </c>
      <c r="C184" s="24">
        <v>41</v>
      </c>
      <c r="D184" s="73">
        <f t="shared" ref="D184:D191" si="22">SUM(B184:C184)</f>
        <v>42</v>
      </c>
      <c r="E184" s="4">
        <f t="shared" si="21"/>
        <v>27.631578947368425</v>
      </c>
    </row>
    <row r="185" spans="1:5" x14ac:dyDescent="0.2">
      <c r="A185" s="61" t="s">
        <v>121</v>
      </c>
      <c r="B185" s="55">
        <v>0</v>
      </c>
      <c r="C185" s="55">
        <v>15</v>
      </c>
      <c r="D185" s="72">
        <f t="shared" si="22"/>
        <v>15</v>
      </c>
      <c r="E185" s="39">
        <f t="shared" si="21"/>
        <v>9.8684210526315788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7</v>
      </c>
      <c r="D188" s="73">
        <f t="shared" si="22"/>
        <v>7</v>
      </c>
      <c r="E188" s="4">
        <f t="shared" si="21"/>
        <v>4.6052631578947363</v>
      </c>
    </row>
    <row r="189" spans="1:5" x14ac:dyDescent="0.2">
      <c r="A189" s="62" t="s">
        <v>120</v>
      </c>
      <c r="B189" s="55">
        <v>0</v>
      </c>
      <c r="C189" s="55">
        <v>0</v>
      </c>
      <c r="D189" s="72">
        <f t="shared" si="22"/>
        <v>0</v>
      </c>
      <c r="E189" s="39">
        <f t="shared" si="21"/>
        <v>0</v>
      </c>
    </row>
    <row r="190" spans="1:5" x14ac:dyDescent="0.2">
      <c r="A190" s="60" t="s">
        <v>54</v>
      </c>
      <c r="B190" s="24">
        <v>0</v>
      </c>
      <c r="C190" s="24">
        <v>0</v>
      </c>
      <c r="D190" s="73">
        <f t="shared" si="22"/>
        <v>0</v>
      </c>
      <c r="E190" s="4">
        <f t="shared" si="21"/>
        <v>0</v>
      </c>
    </row>
    <row r="191" spans="1:5" s="82" customFormat="1" ht="13.5" thickBot="1" x14ac:dyDescent="0.25">
      <c r="A191" s="59" t="s">
        <v>17</v>
      </c>
      <c r="B191" s="55">
        <v>4</v>
      </c>
      <c r="C191" s="55">
        <v>31</v>
      </c>
      <c r="D191" s="72">
        <f t="shared" si="22"/>
        <v>35</v>
      </c>
      <c r="E191" s="39">
        <f t="shared" si="21"/>
        <v>23.026315789473685</v>
      </c>
    </row>
    <row r="192" spans="1:5" s="82" customFormat="1" ht="13.5" thickBot="1" x14ac:dyDescent="0.25">
      <c r="A192" s="29" t="s">
        <v>0</v>
      </c>
      <c r="B192" s="34">
        <f>SUM(B182:B191)</f>
        <v>8</v>
      </c>
      <c r="C192" s="34">
        <f>SUM(C182:C191)</f>
        <v>144</v>
      </c>
      <c r="D192" s="30">
        <f>SUM(D182:D191)</f>
        <v>152</v>
      </c>
      <c r="E192" s="31">
        <f>SUM(E182:E191)</f>
        <v>100</v>
      </c>
    </row>
    <row r="193" spans="1:5" s="82" customFormat="1" x14ac:dyDescent="0.2">
      <c r="A193" s="140" t="s">
        <v>165</v>
      </c>
      <c r="B193" s="140"/>
      <c r="C193" s="140"/>
      <c r="D193" s="140"/>
      <c r="E193" s="140"/>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41" t="s">
        <v>190</v>
      </c>
      <c r="B200" s="141"/>
      <c r="C200" s="141"/>
      <c r="D200" s="141"/>
      <c r="E200" s="141"/>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4</v>
      </c>
      <c r="D203" s="3">
        <f>SUM(B203:C203)</f>
        <v>4</v>
      </c>
      <c r="E203" s="4">
        <f t="shared" ref="E203:E211" si="23">(D203/D$212)*100</f>
        <v>2.6315789473684208</v>
      </c>
    </row>
    <row r="204" spans="1:5" s="82" customFormat="1" x14ac:dyDescent="0.2">
      <c r="A204" s="61" t="s">
        <v>60</v>
      </c>
      <c r="B204" s="55">
        <v>3</v>
      </c>
      <c r="C204" s="55">
        <v>57</v>
      </c>
      <c r="D204" s="38">
        <f>SUM(B204:C204)</f>
        <v>60</v>
      </c>
      <c r="E204" s="39">
        <f t="shared" si="23"/>
        <v>39.473684210526315</v>
      </c>
    </row>
    <row r="205" spans="1:5" s="82" customFormat="1" x14ac:dyDescent="0.2">
      <c r="A205" s="60" t="s">
        <v>59</v>
      </c>
      <c r="B205" s="24">
        <v>0</v>
      </c>
      <c r="C205" s="24">
        <v>24</v>
      </c>
      <c r="D205" s="43">
        <f t="shared" ref="D205:D211" si="24">SUM(B205:C205)</f>
        <v>24</v>
      </c>
      <c r="E205" s="4">
        <f t="shared" si="23"/>
        <v>15.789473684210526</v>
      </c>
    </row>
    <row r="206" spans="1:5" s="82" customFormat="1" x14ac:dyDescent="0.2">
      <c r="A206" s="61" t="s">
        <v>20</v>
      </c>
      <c r="B206" s="55">
        <v>1</v>
      </c>
      <c r="C206" s="55">
        <v>15</v>
      </c>
      <c r="D206" s="38">
        <f t="shared" si="24"/>
        <v>16</v>
      </c>
      <c r="E206" s="39">
        <f t="shared" si="23"/>
        <v>10.526315789473683</v>
      </c>
    </row>
    <row r="207" spans="1:5" s="82" customFormat="1" x14ac:dyDescent="0.2">
      <c r="A207" s="60" t="s">
        <v>21</v>
      </c>
      <c r="B207" s="24">
        <v>0</v>
      </c>
      <c r="C207" s="24">
        <v>6</v>
      </c>
      <c r="D207" s="43">
        <f t="shared" si="24"/>
        <v>6</v>
      </c>
      <c r="E207" s="4">
        <f t="shared" si="23"/>
        <v>3.9473684210526314</v>
      </c>
    </row>
    <row r="208" spans="1:5" s="82" customFormat="1" x14ac:dyDescent="0.2">
      <c r="A208" s="61" t="s">
        <v>58</v>
      </c>
      <c r="B208" s="55">
        <v>0</v>
      </c>
      <c r="C208" s="55">
        <v>6</v>
      </c>
      <c r="D208" s="38">
        <f t="shared" si="24"/>
        <v>6</v>
      </c>
      <c r="E208" s="39">
        <f t="shared" si="23"/>
        <v>3.9473684210526314</v>
      </c>
    </row>
    <row r="209" spans="1:6" s="82" customFormat="1" x14ac:dyDescent="0.2">
      <c r="A209" s="60" t="s">
        <v>57</v>
      </c>
      <c r="B209" s="24">
        <v>0</v>
      </c>
      <c r="C209" s="24">
        <v>0</v>
      </c>
      <c r="D209" s="43">
        <f t="shared" si="24"/>
        <v>0</v>
      </c>
      <c r="E209" s="4">
        <f t="shared" si="23"/>
        <v>0</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4</v>
      </c>
      <c r="C211" s="24">
        <v>32</v>
      </c>
      <c r="D211" s="43">
        <f t="shared" si="24"/>
        <v>36</v>
      </c>
      <c r="E211" s="4">
        <f t="shared" si="23"/>
        <v>23.684210526315788</v>
      </c>
    </row>
    <row r="212" spans="1:6" s="82" customFormat="1" ht="13.5" thickBot="1" x14ac:dyDescent="0.25">
      <c r="A212" s="29" t="s">
        <v>0</v>
      </c>
      <c r="B212" s="30">
        <f>SUM(B203:B211)</f>
        <v>8</v>
      </c>
      <c r="C212" s="30">
        <f>SUM(C203:C211)</f>
        <v>144</v>
      </c>
      <c r="D212" s="30">
        <f>SUM(D203:D211)</f>
        <v>152</v>
      </c>
      <c r="E212" s="31">
        <f>SUM(E203:E211)</f>
        <v>100</v>
      </c>
    </row>
    <row r="213" spans="1:6" s="82" customFormat="1" x14ac:dyDescent="0.2">
      <c r="A213" s="133" t="s">
        <v>167</v>
      </c>
      <c r="B213" s="133"/>
      <c r="C213" s="133"/>
      <c r="D213" s="133"/>
      <c r="E213" s="133"/>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7" t="s">
        <v>191</v>
      </c>
      <c r="B217" s="137"/>
      <c r="C217" s="137"/>
      <c r="D217" s="137"/>
      <c r="E217" s="137"/>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8</v>
      </c>
      <c r="C220" s="10">
        <v>144</v>
      </c>
      <c r="D220" s="10">
        <f>SUM(B220:C220)</f>
        <v>152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8</v>
      </c>
      <c r="C222" s="30">
        <f>C220+C221</f>
        <v>144</v>
      </c>
      <c r="D222" s="30">
        <f>D221+D220</f>
        <v>152</v>
      </c>
      <c r="E222" s="32">
        <f>SUM(E220:E221)</f>
        <v>100</v>
      </c>
      <c r="F222" s="82"/>
    </row>
    <row r="223" spans="1:6" x14ac:dyDescent="0.2">
      <c r="A223" s="142" t="s">
        <v>170</v>
      </c>
      <c r="B223" s="142"/>
      <c r="C223" s="142"/>
      <c r="D223" s="142"/>
      <c r="E223" s="142"/>
      <c r="F223" s="82"/>
    </row>
    <row r="224" spans="1:6" x14ac:dyDescent="0.2">
      <c r="A224" s="82"/>
      <c r="B224" s="3"/>
      <c r="C224" s="3"/>
      <c r="D224" s="3"/>
      <c r="E224" s="8"/>
      <c r="F224" s="82"/>
    </row>
    <row r="225" spans="1:6" ht="32.25" customHeight="1" x14ac:dyDescent="0.2">
      <c r="A225" s="143"/>
      <c r="B225" s="143"/>
      <c r="C225" s="143"/>
      <c r="D225" s="143"/>
      <c r="E225" s="143"/>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0</v>
      </c>
      <c r="D228" s="3">
        <f>SUM(B228:C228)</f>
        <v>0</v>
      </c>
      <c r="E228" s="4" t="e">
        <f>(D228/D$233)*100</f>
        <v>#DIV/0!</v>
      </c>
    </row>
    <row r="229" spans="1:6" x14ac:dyDescent="0.2">
      <c r="A229" s="26" t="s">
        <v>46</v>
      </c>
      <c r="B229" s="49">
        <v>0</v>
      </c>
      <c r="C229" s="49">
        <v>0</v>
      </c>
      <c r="D229" s="52">
        <f>SUM(B229:C229)</f>
        <v>0</v>
      </c>
      <c r="E229" s="28" t="e">
        <f>(D229/D$233)*100</f>
        <v>#DIV/0!</v>
      </c>
    </row>
    <row r="230" spans="1:6" x14ac:dyDescent="0.2">
      <c r="A230" s="2" t="s">
        <v>51</v>
      </c>
      <c r="B230" s="24">
        <v>0</v>
      </c>
      <c r="C230" s="24">
        <v>0</v>
      </c>
      <c r="D230" s="43">
        <f>SUM(B230:C230)</f>
        <v>0</v>
      </c>
      <c r="E230" s="4" t="e">
        <f>(D230/D$233)*100</f>
        <v>#DIV/0!</v>
      </c>
    </row>
    <row r="231" spans="1:6" x14ac:dyDescent="0.2">
      <c r="A231" s="26" t="s">
        <v>24</v>
      </c>
      <c r="B231" s="53">
        <v>0</v>
      </c>
      <c r="C231" s="53">
        <v>0</v>
      </c>
      <c r="D231" s="52">
        <f>SUM(B231:C231)</f>
        <v>0</v>
      </c>
      <c r="E231" s="28" t="e">
        <f>(D231/D$233)*100</f>
        <v>#DIV/0!</v>
      </c>
    </row>
    <row r="232" spans="1:6" ht="13.5" thickBot="1" x14ac:dyDescent="0.25">
      <c r="A232" s="69" t="s">
        <v>25</v>
      </c>
      <c r="B232" s="64">
        <v>0</v>
      </c>
      <c r="C232" s="64">
        <v>0</v>
      </c>
      <c r="D232" s="70">
        <f>SUM(B232:C232)</f>
        <v>0</v>
      </c>
      <c r="E232" s="65" t="e">
        <f>(D232/D$233)*100</f>
        <v>#DIV/0!</v>
      </c>
    </row>
    <row r="233" spans="1:6" ht="13.5" thickBot="1" x14ac:dyDescent="0.25">
      <c r="A233" s="36" t="s">
        <v>0</v>
      </c>
      <c r="B233" s="30" t="s">
        <v>66</v>
      </c>
      <c r="C233" s="30" t="s">
        <v>66</v>
      </c>
      <c r="D233" s="30">
        <f>D221</f>
        <v>0</v>
      </c>
      <c r="E233" s="32"/>
    </row>
    <row r="234" spans="1:6" x14ac:dyDescent="0.2">
      <c r="A234" s="142" t="s">
        <v>172</v>
      </c>
      <c r="B234" s="142"/>
      <c r="C234" s="142"/>
      <c r="D234" s="142"/>
      <c r="E234" s="142"/>
    </row>
    <row r="235" spans="1:6" x14ac:dyDescent="0.2">
      <c r="A235" s="91"/>
      <c r="B235" s="91"/>
      <c r="C235" s="91"/>
      <c r="D235" s="91"/>
      <c r="E235" s="91"/>
    </row>
    <row r="236" spans="1:6" ht="12" customHeight="1" x14ac:dyDescent="0.2">
      <c r="A236" s="139"/>
      <c r="B236" s="139"/>
      <c r="C236" s="139"/>
      <c r="D236" s="139"/>
      <c r="E236" s="139"/>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0</v>
      </c>
      <c r="D239" s="22">
        <f>SUM(B239:C239)</f>
        <v>0</v>
      </c>
      <c r="E239" s="20" t="e">
        <f t="shared" ref="E239:E246" si="25">(D239/D$246)*100</f>
        <v>#DIV/0!</v>
      </c>
    </row>
    <row r="240" spans="1:6" x14ac:dyDescent="0.2">
      <c r="A240" s="26" t="s">
        <v>1</v>
      </c>
      <c r="B240" s="53">
        <v>0</v>
      </c>
      <c r="C240" s="53">
        <v>0</v>
      </c>
      <c r="D240" s="50">
        <f t="shared" ref="D240:D245" si="26">SUM(B240:C240)</f>
        <v>0</v>
      </c>
      <c r="E240" s="51" t="e">
        <f>(D240/D$246)*100</f>
        <v>#DIV/0!</v>
      </c>
    </row>
    <row r="241" spans="1:5" x14ac:dyDescent="0.2">
      <c r="A241" s="21" t="s">
        <v>103</v>
      </c>
      <c r="B241" s="24">
        <v>0</v>
      </c>
      <c r="C241" s="24">
        <v>0</v>
      </c>
      <c r="D241" s="22">
        <f t="shared" si="26"/>
        <v>0</v>
      </c>
      <c r="E241" s="20" t="e">
        <f>(D241/D$246)*100</f>
        <v>#DIV/0!</v>
      </c>
    </row>
    <row r="242" spans="1:5" x14ac:dyDescent="0.2">
      <c r="A242" s="26" t="s">
        <v>28</v>
      </c>
      <c r="B242" s="53">
        <v>0</v>
      </c>
      <c r="C242" s="53">
        <v>0</v>
      </c>
      <c r="D242" s="50">
        <f t="shared" si="26"/>
        <v>0</v>
      </c>
      <c r="E242" s="51" t="e">
        <f t="shared" si="25"/>
        <v>#DIV/0!</v>
      </c>
    </row>
    <row r="243" spans="1:5" x14ac:dyDescent="0.2">
      <c r="A243" s="2" t="s">
        <v>29</v>
      </c>
      <c r="B243" s="24">
        <v>0</v>
      </c>
      <c r="C243" s="24">
        <v>0</v>
      </c>
      <c r="D243" s="22">
        <f t="shared" si="26"/>
        <v>0</v>
      </c>
      <c r="E243" s="20" t="e">
        <f t="shared" si="25"/>
        <v>#DIV/0!</v>
      </c>
    </row>
    <row r="244" spans="1:5" x14ac:dyDescent="0.2">
      <c r="A244" s="26" t="s">
        <v>30</v>
      </c>
      <c r="B244" s="53">
        <v>0</v>
      </c>
      <c r="C244" s="53">
        <v>0</v>
      </c>
      <c r="D244" s="50">
        <f t="shared" si="26"/>
        <v>0</v>
      </c>
      <c r="E244" s="51" t="e">
        <f>(D244/D$246)*100</f>
        <v>#DIV/0!</v>
      </c>
    </row>
    <row r="245" spans="1:5" ht="13.5" thickBot="1" x14ac:dyDescent="0.25">
      <c r="A245" s="69" t="s">
        <v>52</v>
      </c>
      <c r="B245" s="24">
        <v>0</v>
      </c>
      <c r="C245" s="24">
        <v>0</v>
      </c>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42" t="s">
        <v>173</v>
      </c>
      <c r="B247" s="142"/>
      <c r="C247" s="142"/>
      <c r="D247" s="142"/>
      <c r="E247" s="142"/>
    </row>
    <row r="248" spans="1:5" x14ac:dyDescent="0.2"/>
    <row r="249" spans="1:5" x14ac:dyDescent="0.2"/>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7" t="s">
        <v>181</v>
      </c>
      <c r="B4" s="127"/>
      <c r="C4" s="127"/>
      <c r="D4" s="127"/>
      <c r="E4" s="127"/>
    </row>
    <row r="5" spans="1:13" ht="40.5" customHeight="1" x14ac:dyDescent="0.2">
      <c r="A5" s="128" t="s">
        <v>182</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1.2738853503184715</v>
      </c>
      <c r="G9" s="6"/>
    </row>
    <row r="10" spans="1:13" x14ac:dyDescent="0.2">
      <c r="A10" s="37" t="s">
        <v>101</v>
      </c>
      <c r="B10" s="38">
        <v>0</v>
      </c>
      <c r="C10" s="38">
        <v>0</v>
      </c>
      <c r="D10" s="38">
        <f t="shared" si="0"/>
        <v>0</v>
      </c>
      <c r="E10" s="39">
        <f t="shared" si="1"/>
        <v>0</v>
      </c>
      <c r="G10" s="6"/>
    </row>
    <row r="11" spans="1:13" x14ac:dyDescent="0.2">
      <c r="A11" s="2" t="s">
        <v>41</v>
      </c>
      <c r="B11" s="3">
        <v>0</v>
      </c>
      <c r="C11" s="3">
        <v>1</v>
      </c>
      <c r="D11" s="43">
        <f t="shared" si="0"/>
        <v>1</v>
      </c>
      <c r="E11" s="4">
        <f t="shared" si="1"/>
        <v>0.31847133757961787</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9</v>
      </c>
      <c r="C14" s="38">
        <v>300</v>
      </c>
      <c r="D14" s="38">
        <f t="shared" si="0"/>
        <v>309</v>
      </c>
      <c r="E14" s="39">
        <f t="shared" si="1"/>
        <v>98.407643312101911</v>
      </c>
      <c r="L14" s="17"/>
      <c r="M14" s="6"/>
    </row>
    <row r="15" spans="1:13" ht="13.5" thickBot="1" x14ac:dyDescent="0.25">
      <c r="A15" s="29" t="s">
        <v>0</v>
      </c>
      <c r="B15" s="30">
        <f>SUM(B9:B14)</f>
        <v>9</v>
      </c>
      <c r="C15" s="30">
        <f>SUM(C9:C14)</f>
        <v>305</v>
      </c>
      <c r="D15" s="30">
        <f>SUM(D9:D14)</f>
        <v>314</v>
      </c>
      <c r="E15" s="32">
        <f>SUM(E9:E14)</f>
        <v>100</v>
      </c>
      <c r="L15" s="17"/>
      <c r="M15" s="6"/>
    </row>
    <row r="16" spans="1:13" x14ac:dyDescent="0.2">
      <c r="A16" s="133" t="s">
        <v>141</v>
      </c>
      <c r="B16" s="133"/>
      <c r="C16" s="133"/>
      <c r="D16" s="133"/>
      <c r="E16" s="133"/>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5</v>
      </c>
      <c r="D22" s="3">
        <f>SUM(B22:C22)</f>
        <v>5</v>
      </c>
      <c r="E22" s="42">
        <f t="shared" ref="E22:E31" si="2">(D22/D$32)*100</f>
        <v>1.5923566878980893</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9</v>
      </c>
      <c r="C30" s="43">
        <v>300</v>
      </c>
      <c r="D30" s="3">
        <f>SUM(B30:C30)</f>
        <v>309</v>
      </c>
      <c r="E30" s="42">
        <f t="shared" si="2"/>
        <v>98.407643312101911</v>
      </c>
    </row>
    <row r="31" spans="1:13" ht="13.5" thickBot="1" x14ac:dyDescent="0.25">
      <c r="A31" s="40" t="s">
        <v>133</v>
      </c>
      <c r="B31" s="38">
        <v>0</v>
      </c>
      <c r="C31" s="38">
        <v>0</v>
      </c>
      <c r="D31" s="38">
        <v>0</v>
      </c>
      <c r="E31" s="41">
        <f t="shared" si="2"/>
        <v>0</v>
      </c>
    </row>
    <row r="32" spans="1:13" ht="13.5" thickBot="1" x14ac:dyDescent="0.25">
      <c r="A32" s="29" t="s">
        <v>0</v>
      </c>
      <c r="B32" s="30">
        <f>SUM(B21:B31)</f>
        <v>9</v>
      </c>
      <c r="C32" s="30">
        <f>SUM(C21:C31)</f>
        <v>305</v>
      </c>
      <c r="D32" s="30">
        <f>SUM(D21:D31)</f>
        <v>314</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9</v>
      </c>
      <c r="C38" s="3">
        <v>286</v>
      </c>
      <c r="D38" s="3">
        <f>SUM(B38:C38)</f>
        <v>295</v>
      </c>
      <c r="E38" s="42">
        <f>(D38/D$32)*100</f>
        <v>93.949044585987266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5</v>
      </c>
      <c r="D40" s="43">
        <f t="shared" ref="D40:D47" si="4">SUM(B40:C40)</f>
        <v>5</v>
      </c>
      <c r="E40" s="42">
        <f t="shared" si="3"/>
        <v>1.5923566878980893</v>
      </c>
      <c r="L40" s="6"/>
      <c r="N40" s="27"/>
    </row>
    <row r="41" spans="1:14" x14ac:dyDescent="0.2">
      <c r="A41" s="40" t="s">
        <v>106</v>
      </c>
      <c r="B41" s="38">
        <v>0</v>
      </c>
      <c r="C41" s="38">
        <v>1</v>
      </c>
      <c r="D41" s="38">
        <f t="shared" si="4"/>
        <v>1</v>
      </c>
      <c r="E41" s="41">
        <f t="shared" si="3"/>
        <v>0.31847133757961787</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4</v>
      </c>
      <c r="D44" s="43">
        <f t="shared" si="4"/>
        <v>4</v>
      </c>
      <c r="E44" s="42">
        <f t="shared" si="3"/>
        <v>1.2738853503184715</v>
      </c>
      <c r="L44" s="6"/>
    </row>
    <row r="45" spans="1:14" x14ac:dyDescent="0.2">
      <c r="A45" s="40" t="s">
        <v>136</v>
      </c>
      <c r="B45" s="38">
        <v>0</v>
      </c>
      <c r="C45" s="38">
        <v>5</v>
      </c>
      <c r="D45" s="38">
        <f>SUM(B45:C45)</f>
        <v>5</v>
      </c>
      <c r="E45" s="41">
        <f t="shared" si="3"/>
        <v>1.5923566878980893</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4</v>
      </c>
      <c r="D47" s="38">
        <f t="shared" si="4"/>
        <v>4</v>
      </c>
      <c r="E47" s="41">
        <f t="shared" si="3"/>
        <v>1.2738853503184715</v>
      </c>
      <c r="F47" s="92"/>
      <c r="G47" s="92"/>
      <c r="H47" s="12"/>
      <c r="L47" s="6"/>
    </row>
    <row r="48" spans="1:14" ht="13.5" thickBot="1" x14ac:dyDescent="0.25">
      <c r="A48" s="29" t="s">
        <v>0</v>
      </c>
      <c r="B48" s="30">
        <f>SUM(B38:B47)</f>
        <v>9</v>
      </c>
      <c r="C48" s="30">
        <f>SUM(C38:C47)</f>
        <v>305</v>
      </c>
      <c r="D48" s="30">
        <f>SUM(D38:D47)</f>
        <v>314</v>
      </c>
      <c r="E48" s="32">
        <f>SUM(E38:E47)</f>
        <v>100</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0</v>
      </c>
      <c r="C53" s="24">
        <v>53</v>
      </c>
      <c r="D53" s="3">
        <f>SUM(B53:C53)</f>
        <v>53</v>
      </c>
      <c r="E53" s="4">
        <f t="shared" ref="E53:E59" si="5">(D53/D$65)*100</f>
        <v>19.485294117647058</v>
      </c>
      <c r="F53" s="92"/>
      <c r="G53" s="92"/>
      <c r="H53" s="12"/>
    </row>
    <row r="54" spans="1:14" x14ac:dyDescent="0.2">
      <c r="A54" s="26" t="s">
        <v>7</v>
      </c>
      <c r="B54" s="53">
        <v>2</v>
      </c>
      <c r="C54" s="53">
        <v>23</v>
      </c>
      <c r="D54" s="52">
        <f>SUM(B54:C54)</f>
        <v>25</v>
      </c>
      <c r="E54" s="28">
        <f t="shared" si="5"/>
        <v>9.1911764705882355</v>
      </c>
      <c r="F54" s="92"/>
      <c r="G54" s="92"/>
      <c r="H54" s="12"/>
    </row>
    <row r="55" spans="1:14" x14ac:dyDescent="0.2">
      <c r="A55" s="2" t="s">
        <v>8</v>
      </c>
      <c r="B55" s="24">
        <v>1</v>
      </c>
      <c r="C55" s="24">
        <v>27</v>
      </c>
      <c r="D55" s="43">
        <f t="shared" ref="D55:D64" si="6">SUM(B55:C55)</f>
        <v>28</v>
      </c>
      <c r="E55" s="4">
        <f t="shared" si="5"/>
        <v>10.294117647058822</v>
      </c>
      <c r="F55" s="92"/>
      <c r="G55" s="92"/>
      <c r="H55" s="12"/>
    </row>
    <row r="56" spans="1:14" x14ac:dyDescent="0.2">
      <c r="A56" s="26" t="s">
        <v>9</v>
      </c>
      <c r="B56" s="53">
        <v>0</v>
      </c>
      <c r="C56" s="53">
        <v>24</v>
      </c>
      <c r="D56" s="52">
        <f t="shared" si="6"/>
        <v>24</v>
      </c>
      <c r="E56" s="28">
        <f t="shared" si="5"/>
        <v>8.8235294117647065</v>
      </c>
      <c r="F56" s="92"/>
      <c r="G56" s="12"/>
      <c r="H56" s="12"/>
      <c r="M56" s="6"/>
      <c r="N56" s="6"/>
    </row>
    <row r="57" spans="1:14" x14ac:dyDescent="0.2">
      <c r="A57" s="2" t="s">
        <v>10</v>
      </c>
      <c r="B57" s="24">
        <v>2</v>
      </c>
      <c r="C57" s="24">
        <v>23</v>
      </c>
      <c r="D57" s="43">
        <f t="shared" si="6"/>
        <v>25</v>
      </c>
      <c r="E57" s="4">
        <f t="shared" si="5"/>
        <v>9.1911764705882355</v>
      </c>
      <c r="F57" s="92"/>
      <c r="G57" s="12"/>
      <c r="H57" s="12"/>
      <c r="K57" s="6"/>
      <c r="L57" s="6"/>
      <c r="M57" s="6"/>
      <c r="N57" s="6"/>
    </row>
    <row r="58" spans="1:14" x14ac:dyDescent="0.2">
      <c r="A58" s="26" t="s">
        <v>11</v>
      </c>
      <c r="B58" s="53">
        <v>0</v>
      </c>
      <c r="C58" s="53">
        <v>24</v>
      </c>
      <c r="D58" s="52">
        <f t="shared" si="6"/>
        <v>24</v>
      </c>
      <c r="E58" s="28">
        <f t="shared" si="5"/>
        <v>8.8235294117647065</v>
      </c>
      <c r="F58" s="12"/>
      <c r="G58" s="12"/>
      <c r="H58" s="12"/>
      <c r="K58" s="6"/>
      <c r="L58" s="6"/>
      <c r="M58" s="6"/>
      <c r="N58" s="6"/>
    </row>
    <row r="59" spans="1:14" x14ac:dyDescent="0.2">
      <c r="A59" s="2" t="s">
        <v>12</v>
      </c>
      <c r="B59" s="24">
        <v>1</v>
      </c>
      <c r="C59" s="24">
        <v>25</v>
      </c>
      <c r="D59" s="43">
        <f t="shared" si="6"/>
        <v>26</v>
      </c>
      <c r="E59" s="4">
        <f t="shared" si="5"/>
        <v>9.5588235294117645</v>
      </c>
      <c r="F59" s="92"/>
      <c r="G59" s="12"/>
      <c r="H59" s="12"/>
      <c r="K59" s="6"/>
      <c r="L59" s="6"/>
      <c r="M59" s="6"/>
      <c r="N59" s="6"/>
    </row>
    <row r="60" spans="1:14" x14ac:dyDescent="0.2">
      <c r="A60" s="26" t="s">
        <v>13</v>
      </c>
      <c r="B60" s="53">
        <v>0</v>
      </c>
      <c r="C60" s="53">
        <v>22</v>
      </c>
      <c r="D60" s="52">
        <f t="shared" si="6"/>
        <v>22</v>
      </c>
      <c r="E60" s="28">
        <f>(D60/D$65)*100</f>
        <v>8.0882352941176467</v>
      </c>
      <c r="F60" s="12"/>
      <c r="G60" s="12"/>
      <c r="H60" s="12"/>
      <c r="K60" s="6"/>
      <c r="L60" s="6"/>
      <c r="M60" s="6"/>
      <c r="N60" s="6"/>
    </row>
    <row r="61" spans="1:14" x14ac:dyDescent="0.2">
      <c r="A61" s="2" t="s">
        <v>14</v>
      </c>
      <c r="B61" s="24">
        <v>0</v>
      </c>
      <c r="C61" s="24">
        <v>22</v>
      </c>
      <c r="D61" s="43">
        <f>SUM(B61:C61)</f>
        <v>22</v>
      </c>
      <c r="E61" s="4">
        <f>(D61/D65)*100</f>
        <v>8.0882352941176467</v>
      </c>
      <c r="K61" s="6"/>
      <c r="L61" s="6"/>
    </row>
    <row r="62" spans="1:14" x14ac:dyDescent="0.2">
      <c r="A62" s="26" t="s">
        <v>15</v>
      </c>
      <c r="B62" s="53">
        <v>1</v>
      </c>
      <c r="C62" s="53">
        <v>14</v>
      </c>
      <c r="D62" s="52">
        <f t="shared" si="6"/>
        <v>15</v>
      </c>
      <c r="E62" s="28">
        <f>(D62/D65)*100</f>
        <v>5.5147058823529411</v>
      </c>
      <c r="K62" s="6"/>
      <c r="L62" s="6"/>
    </row>
    <row r="63" spans="1:14" x14ac:dyDescent="0.2">
      <c r="A63" s="2" t="s">
        <v>72</v>
      </c>
      <c r="B63" s="24">
        <v>0</v>
      </c>
      <c r="C63" s="24">
        <v>7</v>
      </c>
      <c r="D63" s="43">
        <f t="shared" si="6"/>
        <v>7</v>
      </c>
      <c r="E63" s="4">
        <f>(D63/D65)*100</f>
        <v>2.5735294117647056</v>
      </c>
      <c r="K63" s="6"/>
      <c r="L63" s="6"/>
    </row>
    <row r="64" spans="1:14" ht="13.5" thickBot="1" x14ac:dyDescent="0.25">
      <c r="A64" s="26" t="s">
        <v>17</v>
      </c>
      <c r="B64" s="53">
        <v>0</v>
      </c>
      <c r="C64" s="53">
        <v>1</v>
      </c>
      <c r="D64" s="52">
        <f t="shared" si="6"/>
        <v>1</v>
      </c>
      <c r="E64" s="28">
        <f>(D64/D65)*100</f>
        <v>0.36764705882352938</v>
      </c>
      <c r="K64" s="6"/>
      <c r="L64" s="6"/>
    </row>
    <row r="65" spans="1:14" ht="13.5" thickBot="1" x14ac:dyDescent="0.25">
      <c r="A65" s="29" t="s">
        <v>0</v>
      </c>
      <c r="B65" s="30">
        <f>SUM(B53:B64)</f>
        <v>7</v>
      </c>
      <c r="C65" s="30">
        <f>SUM(C53:C64)</f>
        <v>265</v>
      </c>
      <c r="D65" s="30">
        <f>SUM(D53:D64)</f>
        <v>272</v>
      </c>
      <c r="E65" s="32">
        <f>SUM(E53:E64)</f>
        <v>100.00000000000003</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3</v>
      </c>
      <c r="D71" s="10">
        <f t="shared" ref="D71:D76" si="7">SUM(B71:C71)</f>
        <v>3</v>
      </c>
      <c r="E71" s="4">
        <f t="shared" ref="E71:E76" si="8">(D71/D$77)*100</f>
        <v>1.1029411764705883</v>
      </c>
    </row>
    <row r="72" spans="1:14" x14ac:dyDescent="0.2">
      <c r="A72" s="57" t="s">
        <v>75</v>
      </c>
      <c r="B72" s="55">
        <v>0</v>
      </c>
      <c r="C72" s="55">
        <v>10</v>
      </c>
      <c r="D72" s="58">
        <f t="shared" si="7"/>
        <v>10</v>
      </c>
      <c r="E72" s="39">
        <f t="shared" si="8"/>
        <v>3.6764705882352944</v>
      </c>
    </row>
    <row r="73" spans="1:14" x14ac:dyDescent="0.2">
      <c r="A73" s="56" t="s">
        <v>73</v>
      </c>
      <c r="B73" s="24">
        <v>2</v>
      </c>
      <c r="C73" s="24">
        <v>40</v>
      </c>
      <c r="D73" s="67">
        <f t="shared" si="7"/>
        <v>42</v>
      </c>
      <c r="E73" s="4">
        <f t="shared" si="8"/>
        <v>15.441176470588236</v>
      </c>
    </row>
    <row r="74" spans="1:14" x14ac:dyDescent="0.2">
      <c r="A74" s="57" t="s">
        <v>81</v>
      </c>
      <c r="B74" s="55">
        <v>1</v>
      </c>
      <c r="C74" s="55">
        <v>17</v>
      </c>
      <c r="D74" s="58">
        <f t="shared" si="7"/>
        <v>18</v>
      </c>
      <c r="E74" s="39">
        <f t="shared" si="8"/>
        <v>6.6176470588235299</v>
      </c>
    </row>
    <row r="75" spans="1:14" x14ac:dyDescent="0.2">
      <c r="A75" s="56" t="s">
        <v>80</v>
      </c>
      <c r="B75" s="24">
        <v>2</v>
      </c>
      <c r="C75" s="24">
        <v>15</v>
      </c>
      <c r="D75" s="67">
        <f t="shared" si="7"/>
        <v>17</v>
      </c>
      <c r="E75" s="4">
        <f t="shared" si="8"/>
        <v>6.25</v>
      </c>
    </row>
    <row r="76" spans="1:14" ht="13.5" thickBot="1" x14ac:dyDescent="0.25">
      <c r="A76" s="57" t="s">
        <v>65</v>
      </c>
      <c r="B76" s="55">
        <v>2</v>
      </c>
      <c r="C76" s="75">
        <v>180</v>
      </c>
      <c r="D76" s="58">
        <f t="shared" si="7"/>
        <v>182</v>
      </c>
      <c r="E76" s="39">
        <f t="shared" si="8"/>
        <v>66.911764705882348</v>
      </c>
    </row>
    <row r="77" spans="1:14" ht="13.5" thickBot="1" x14ac:dyDescent="0.25">
      <c r="A77" s="29" t="s">
        <v>0</v>
      </c>
      <c r="B77" s="34">
        <f>SUM(B71:B76)</f>
        <v>7</v>
      </c>
      <c r="C77" s="34">
        <f>SUM(C71:C76)</f>
        <v>265</v>
      </c>
      <c r="D77" s="30">
        <f>SUM(D71:D76)</f>
        <v>272</v>
      </c>
      <c r="E77" s="31">
        <f>SUM(E71:E76)</f>
        <v>100</v>
      </c>
    </row>
    <row r="78" spans="1:14" x14ac:dyDescent="0.2">
      <c r="A78" s="133" t="s">
        <v>149</v>
      </c>
      <c r="B78" s="133"/>
      <c r="C78" s="133"/>
      <c r="D78" s="133"/>
      <c r="E78" s="133"/>
    </row>
    <row r="79" spans="1:14" ht="27" customHeight="1" x14ac:dyDescent="0.2">
      <c r="A79" s="128" t="s">
        <v>192</v>
      </c>
      <c r="B79" s="128"/>
      <c r="C79" s="128"/>
      <c r="D79" s="128"/>
      <c r="E79" s="128"/>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3</v>
      </c>
      <c r="C82" s="24">
        <v>93</v>
      </c>
      <c r="D82" s="3">
        <f>SUM(B82:C82)</f>
        <v>96</v>
      </c>
      <c r="E82" s="4">
        <f>(D82/D$90)*100</f>
        <v>35.294117647058826</v>
      </c>
    </row>
    <row r="83" spans="1:5" x14ac:dyDescent="0.2">
      <c r="A83" s="57" t="s">
        <v>111</v>
      </c>
      <c r="B83" s="55">
        <v>3</v>
      </c>
      <c r="C83" s="55">
        <v>76</v>
      </c>
      <c r="D83" s="38">
        <f>SUM(B83:C83)</f>
        <v>79</v>
      </c>
      <c r="E83" s="39">
        <f t="shared" ref="E83:E89" si="9">(D83/D$90)*100</f>
        <v>29.044117647058826</v>
      </c>
    </row>
    <row r="84" spans="1:5" x14ac:dyDescent="0.2">
      <c r="A84" s="56" t="s">
        <v>82</v>
      </c>
      <c r="B84" s="24">
        <v>1</v>
      </c>
      <c r="C84" s="24">
        <v>16</v>
      </c>
      <c r="D84" s="43">
        <f t="shared" ref="D84:D89" si="10">SUM(B84:C84)</f>
        <v>17</v>
      </c>
      <c r="E84" s="4">
        <f t="shared" si="9"/>
        <v>6.25</v>
      </c>
    </row>
    <row r="85" spans="1:5" x14ac:dyDescent="0.2">
      <c r="A85" s="57" t="s">
        <v>112</v>
      </c>
      <c r="B85" s="55">
        <v>0</v>
      </c>
      <c r="C85" s="55">
        <v>10</v>
      </c>
      <c r="D85" s="38">
        <f t="shared" si="10"/>
        <v>10</v>
      </c>
      <c r="E85" s="39">
        <f t="shared" si="9"/>
        <v>3.6764705882352944</v>
      </c>
    </row>
    <row r="86" spans="1:5" x14ac:dyDescent="0.2">
      <c r="A86" s="56" t="s">
        <v>113</v>
      </c>
      <c r="B86" s="24">
        <v>0</v>
      </c>
      <c r="C86" s="24">
        <v>12</v>
      </c>
      <c r="D86" s="43">
        <f t="shared" si="10"/>
        <v>12</v>
      </c>
      <c r="E86" s="4">
        <f t="shared" si="9"/>
        <v>4.4117647058823533</v>
      </c>
    </row>
    <row r="87" spans="1:5" x14ac:dyDescent="0.2">
      <c r="A87" s="57" t="s">
        <v>114</v>
      </c>
      <c r="B87" s="55">
        <v>0</v>
      </c>
      <c r="C87" s="55">
        <v>12</v>
      </c>
      <c r="D87" s="38">
        <f t="shared" si="10"/>
        <v>12</v>
      </c>
      <c r="E87" s="39">
        <f t="shared" si="9"/>
        <v>4.4117647058823533</v>
      </c>
    </row>
    <row r="88" spans="1:5" x14ac:dyDescent="0.2">
      <c r="A88" s="56" t="s">
        <v>99</v>
      </c>
      <c r="B88" s="24">
        <v>0</v>
      </c>
      <c r="C88" s="24">
        <v>0</v>
      </c>
      <c r="D88" s="43">
        <f t="shared" si="10"/>
        <v>0</v>
      </c>
      <c r="E88" s="4">
        <f t="shared" si="9"/>
        <v>0</v>
      </c>
    </row>
    <row r="89" spans="1:5" ht="13.5" thickBot="1" x14ac:dyDescent="0.25">
      <c r="A89" s="37" t="s">
        <v>17</v>
      </c>
      <c r="B89" s="55">
        <v>0</v>
      </c>
      <c r="C89" s="55">
        <v>46</v>
      </c>
      <c r="D89" s="38">
        <f t="shared" si="10"/>
        <v>46</v>
      </c>
      <c r="E89" s="39">
        <f t="shared" si="9"/>
        <v>16.911764705882355</v>
      </c>
    </row>
    <row r="90" spans="1:5" ht="13.5" thickBot="1" x14ac:dyDescent="0.25">
      <c r="A90" s="29" t="s">
        <v>0</v>
      </c>
      <c r="B90" s="30">
        <f>SUM(B82:B89)</f>
        <v>7</v>
      </c>
      <c r="C90" s="30">
        <f>SUM(C82:C89)</f>
        <v>265</v>
      </c>
      <c r="D90" s="30">
        <f>SUM(D82:D89)</f>
        <v>272</v>
      </c>
      <c r="E90" s="31">
        <f>SUM(E82:E89)</f>
        <v>100</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171</v>
      </c>
      <c r="D107" s="38">
        <f t="shared" si="12"/>
        <v>173</v>
      </c>
      <c r="E107" s="39">
        <f t="shared" si="11"/>
        <v>63.602941176470587</v>
      </c>
    </row>
    <row r="108" spans="1:5" ht="13.5" thickBot="1" x14ac:dyDescent="0.25">
      <c r="A108" s="29" t="s">
        <v>0</v>
      </c>
      <c r="B108" s="30">
        <f>SUM(B96:B107)</f>
        <v>7</v>
      </c>
      <c r="C108" s="30">
        <f>SUM(C96:C107)</f>
        <v>265</v>
      </c>
      <c r="D108" s="30">
        <f>SUM(D96:D107)</f>
        <v>272</v>
      </c>
      <c r="E108" s="31">
        <f>SUM(E96:E107)</f>
        <v>100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44</v>
      </c>
      <c r="D114" s="3">
        <f>SUM(B114:C114)</f>
        <v>44</v>
      </c>
      <c r="E114" s="4">
        <f t="shared" ref="E114:E121" si="13">(D114/D$122)*100</f>
        <v>16.176470588235293</v>
      </c>
    </row>
    <row r="115" spans="1:5" x14ac:dyDescent="0.2">
      <c r="A115" s="74" t="s">
        <v>22</v>
      </c>
      <c r="B115" s="55">
        <v>2</v>
      </c>
      <c r="C115" s="55">
        <v>2</v>
      </c>
      <c r="D115" s="38">
        <f>SUM(B115:C115)</f>
        <v>4</v>
      </c>
      <c r="E115" s="39">
        <f t="shared" si="13"/>
        <v>1.4705882352941175</v>
      </c>
    </row>
    <row r="116" spans="1:5" x14ac:dyDescent="0.2">
      <c r="A116" s="2" t="s">
        <v>83</v>
      </c>
      <c r="B116" s="24">
        <v>0</v>
      </c>
      <c r="C116" s="24">
        <v>0</v>
      </c>
      <c r="D116" s="43">
        <f t="shared" ref="D116:D121" si="14">SUM(B116:C116)</f>
        <v>0</v>
      </c>
      <c r="E116" s="4">
        <f t="shared" si="13"/>
        <v>0</v>
      </c>
    </row>
    <row r="117" spans="1:5" x14ac:dyDescent="0.2">
      <c r="A117" s="74" t="s">
        <v>79</v>
      </c>
      <c r="B117" s="55">
        <v>0</v>
      </c>
      <c r="C117" s="55">
        <v>5</v>
      </c>
      <c r="D117" s="38">
        <f t="shared" si="14"/>
        <v>5</v>
      </c>
      <c r="E117" s="39">
        <f t="shared" si="13"/>
        <v>1.8382352941176472</v>
      </c>
    </row>
    <row r="118" spans="1:5" x14ac:dyDescent="0.2">
      <c r="A118" s="2" t="s">
        <v>78</v>
      </c>
      <c r="B118" s="24">
        <v>1</v>
      </c>
      <c r="C118" s="24">
        <v>19</v>
      </c>
      <c r="D118" s="43">
        <f t="shared" si="14"/>
        <v>20</v>
      </c>
      <c r="E118" s="4">
        <f t="shared" si="13"/>
        <v>7.3529411764705888</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4</v>
      </c>
      <c r="C121" s="55">
        <v>195</v>
      </c>
      <c r="D121" s="38">
        <f t="shared" si="14"/>
        <v>199</v>
      </c>
      <c r="E121" s="39">
        <f t="shared" si="13"/>
        <v>73.161764705882348</v>
      </c>
    </row>
    <row r="122" spans="1:5" ht="13.5" thickBot="1" x14ac:dyDescent="0.25">
      <c r="A122" s="29" t="s">
        <v>0</v>
      </c>
      <c r="B122" s="30">
        <f>SUM(B114:B121)</f>
        <v>7</v>
      </c>
      <c r="C122" s="30">
        <f>SUM(C114:C121)</f>
        <v>265</v>
      </c>
      <c r="D122" s="30">
        <f>SUM(D114:D121)</f>
        <v>272</v>
      </c>
      <c r="E122" s="31">
        <f>SUM(E114:E121)</f>
        <v>100</v>
      </c>
    </row>
    <row r="123" spans="1:5" x14ac:dyDescent="0.2">
      <c r="A123" s="133" t="s">
        <v>155</v>
      </c>
      <c r="B123" s="133"/>
      <c r="C123" s="133"/>
      <c r="D123" s="133"/>
      <c r="E123" s="133"/>
    </row>
    <row r="125" spans="1:5" ht="34.5" customHeight="1" thickBot="1" x14ac:dyDescent="0.3">
      <c r="A125" s="136" t="s">
        <v>156</v>
      </c>
      <c r="B125" s="136"/>
      <c r="C125" s="136"/>
      <c r="D125" s="136"/>
      <c r="E125" s="136"/>
    </row>
    <row r="126" spans="1:5" ht="13.5" thickBot="1" x14ac:dyDescent="0.25">
      <c r="A126" s="29" t="s">
        <v>32</v>
      </c>
      <c r="B126" s="30" t="s">
        <v>3</v>
      </c>
      <c r="C126" s="30" t="s">
        <v>2</v>
      </c>
      <c r="D126" s="30" t="s">
        <v>0</v>
      </c>
      <c r="E126" s="31" t="s">
        <v>42</v>
      </c>
    </row>
    <row r="127" spans="1:5" x14ac:dyDescent="0.2">
      <c r="A127" s="87" t="s">
        <v>115</v>
      </c>
      <c r="B127" s="24">
        <v>2</v>
      </c>
      <c r="C127" s="24">
        <v>23</v>
      </c>
      <c r="D127" s="3">
        <f>SUM(B127:C127)</f>
        <v>25</v>
      </c>
      <c r="E127" s="4">
        <f>(D127/D$138)*100</f>
        <v>9.1911764705882355</v>
      </c>
    </row>
    <row r="128" spans="1:5" x14ac:dyDescent="0.2">
      <c r="A128" s="88" t="s">
        <v>116</v>
      </c>
      <c r="B128" s="55">
        <v>0</v>
      </c>
      <c r="C128" s="55">
        <v>1</v>
      </c>
      <c r="D128" s="38">
        <f>SUM(B128:C128)</f>
        <v>1</v>
      </c>
      <c r="E128" s="39">
        <f t="shared" ref="E128:E133" si="15">(D128/D$138)*100</f>
        <v>0.36764705882352938</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35</v>
      </c>
      <c r="D132" s="38">
        <f t="shared" si="16"/>
        <v>36</v>
      </c>
      <c r="E132" s="39">
        <f t="shared" si="15"/>
        <v>13.23529411764706</v>
      </c>
    </row>
    <row r="133" spans="1:5" x14ac:dyDescent="0.2">
      <c r="A133" s="87" t="s">
        <v>86</v>
      </c>
      <c r="B133" s="24">
        <v>0</v>
      </c>
      <c r="C133" s="24">
        <v>1</v>
      </c>
      <c r="D133" s="43">
        <f t="shared" si="16"/>
        <v>1</v>
      </c>
      <c r="E133" s="4">
        <f t="shared" si="15"/>
        <v>0.36764705882352938</v>
      </c>
    </row>
    <row r="134" spans="1:5" x14ac:dyDescent="0.2">
      <c r="A134" s="88" t="s">
        <v>100</v>
      </c>
      <c r="B134" s="55">
        <v>0</v>
      </c>
      <c r="C134" s="55">
        <v>0</v>
      </c>
      <c r="D134" s="38">
        <f t="shared" si="16"/>
        <v>0</v>
      </c>
      <c r="E134" s="39">
        <f>(D134/D$138)*100</f>
        <v>0</v>
      </c>
    </row>
    <row r="135" spans="1:5" x14ac:dyDescent="0.2">
      <c r="A135" s="87" t="s">
        <v>33</v>
      </c>
      <c r="B135" s="24">
        <v>2</v>
      </c>
      <c r="C135" s="24">
        <v>33</v>
      </c>
      <c r="D135" s="43">
        <f t="shared" si="16"/>
        <v>35</v>
      </c>
      <c r="E135" s="4">
        <f>(D135/D$138)*100</f>
        <v>12.867647058823529</v>
      </c>
    </row>
    <row r="136" spans="1:5" x14ac:dyDescent="0.2">
      <c r="A136" s="88" t="s">
        <v>85</v>
      </c>
      <c r="B136" s="55">
        <v>2</v>
      </c>
      <c r="C136" s="55">
        <v>172</v>
      </c>
      <c r="D136" s="38">
        <f t="shared" si="16"/>
        <v>174</v>
      </c>
      <c r="E136" s="39">
        <f>(D136/D$138)*100</f>
        <v>63.970588235294116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7</v>
      </c>
      <c r="C138" s="30">
        <f>SUM(C127:C137)</f>
        <v>265</v>
      </c>
      <c r="D138" s="30">
        <f>SUM(D127:D137)</f>
        <v>272</v>
      </c>
      <c r="E138" s="32">
        <f>SUM(E127:E137)</f>
        <v>100</v>
      </c>
    </row>
    <row r="139" spans="1:5" x14ac:dyDescent="0.2">
      <c r="A139" s="133" t="s">
        <v>157</v>
      </c>
      <c r="B139" s="133"/>
      <c r="C139" s="133"/>
      <c r="D139" s="133"/>
      <c r="E139" s="133"/>
    </row>
    <row r="141" spans="1:5" ht="28.5" customHeight="1" thickBot="1" x14ac:dyDescent="0.25">
      <c r="A141" s="139" t="s">
        <v>158</v>
      </c>
      <c r="B141" s="139"/>
      <c r="C141" s="139"/>
      <c r="D141" s="139"/>
      <c r="E141" s="139"/>
    </row>
    <row r="142" spans="1:5" ht="13.5" thickBot="1" x14ac:dyDescent="0.25">
      <c r="A142" s="76" t="s">
        <v>49</v>
      </c>
      <c r="B142" s="77" t="s">
        <v>3</v>
      </c>
      <c r="C142" s="77" t="s">
        <v>2</v>
      </c>
      <c r="D142" s="77" t="s">
        <v>0</v>
      </c>
      <c r="E142" s="78" t="s">
        <v>42</v>
      </c>
    </row>
    <row r="143" spans="1:5" x14ac:dyDescent="0.2">
      <c r="A143" s="21" t="s">
        <v>35</v>
      </c>
      <c r="B143" s="15">
        <v>0</v>
      </c>
      <c r="C143" s="15">
        <v>1</v>
      </c>
      <c r="D143" s="15">
        <f>B143+C143</f>
        <v>1</v>
      </c>
      <c r="E143" s="80">
        <f>D143/$D$151*100</f>
        <v>0.36764705882352938</v>
      </c>
    </row>
    <row r="144" spans="1:5" x14ac:dyDescent="0.2">
      <c r="A144" s="79" t="s">
        <v>36</v>
      </c>
      <c r="B144" s="89">
        <v>4</v>
      </c>
      <c r="C144" s="89">
        <v>93</v>
      </c>
      <c r="D144" s="90">
        <f t="shared" ref="D144:D150" si="17">B144+C144</f>
        <v>97</v>
      </c>
      <c r="E144" s="81">
        <f t="shared" ref="E144:E150" si="18">D144/$D$151*100</f>
        <v>35.661764705882355</v>
      </c>
    </row>
    <row r="145" spans="1:5" x14ac:dyDescent="0.2">
      <c r="A145" s="21" t="s">
        <v>138</v>
      </c>
      <c r="B145" s="15">
        <v>0</v>
      </c>
      <c r="C145" s="15">
        <v>23</v>
      </c>
      <c r="D145" s="15">
        <f t="shared" si="17"/>
        <v>23</v>
      </c>
      <c r="E145" s="80">
        <f t="shared" si="18"/>
        <v>8.4558823529411775</v>
      </c>
    </row>
    <row r="146" spans="1:5" x14ac:dyDescent="0.2">
      <c r="A146" s="79" t="s">
        <v>37</v>
      </c>
      <c r="B146" s="89">
        <v>2</v>
      </c>
      <c r="C146" s="89">
        <v>25</v>
      </c>
      <c r="D146" s="90">
        <f t="shared" si="17"/>
        <v>27</v>
      </c>
      <c r="E146" s="81">
        <f t="shared" si="18"/>
        <v>9.9264705882352935</v>
      </c>
    </row>
    <row r="147" spans="1:5" x14ac:dyDescent="0.2">
      <c r="A147" s="21" t="s">
        <v>38</v>
      </c>
      <c r="B147" s="15">
        <v>0</v>
      </c>
      <c r="C147" s="15">
        <v>19</v>
      </c>
      <c r="D147" s="15">
        <f t="shared" si="17"/>
        <v>19</v>
      </c>
      <c r="E147" s="80">
        <f t="shared" si="18"/>
        <v>6.9852941176470589</v>
      </c>
    </row>
    <row r="148" spans="1:5" x14ac:dyDescent="0.2">
      <c r="A148" s="79" t="s">
        <v>39</v>
      </c>
      <c r="B148" s="89">
        <v>0</v>
      </c>
      <c r="C148" s="89">
        <v>39</v>
      </c>
      <c r="D148" s="90">
        <f t="shared" si="17"/>
        <v>39</v>
      </c>
      <c r="E148" s="81">
        <f t="shared" si="18"/>
        <v>14.338235294117647</v>
      </c>
    </row>
    <row r="149" spans="1:5" x14ac:dyDescent="0.2">
      <c r="A149" s="21" t="s">
        <v>5</v>
      </c>
      <c r="B149" s="15">
        <v>1</v>
      </c>
      <c r="C149" s="15">
        <v>65</v>
      </c>
      <c r="D149" s="15">
        <f t="shared" si="17"/>
        <v>66</v>
      </c>
      <c r="E149" s="80">
        <f t="shared" si="18"/>
        <v>24.264705882352942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7</v>
      </c>
      <c r="C151" s="77">
        <f>SUM(C143:C150)</f>
        <v>265</v>
      </c>
      <c r="D151" s="77">
        <f>SUM(D143:D150)</f>
        <v>272</v>
      </c>
      <c r="E151" s="78">
        <f>SUM(E143:E150)</f>
        <v>100</v>
      </c>
    </row>
    <row r="152" spans="1:5" x14ac:dyDescent="0.2">
      <c r="A152" s="133" t="s">
        <v>160</v>
      </c>
      <c r="B152" s="133"/>
      <c r="C152" s="133"/>
      <c r="D152" s="133"/>
      <c r="E152" s="133"/>
    </row>
    <row r="154" spans="1:5" ht="30.75" customHeight="1" x14ac:dyDescent="0.2">
      <c r="A154" s="128" t="s">
        <v>193</v>
      </c>
      <c r="B154" s="128"/>
      <c r="C154" s="128"/>
      <c r="D154" s="128"/>
      <c r="E154" s="128"/>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7</v>
      </c>
      <c r="C157" s="18">
        <v>265</v>
      </c>
      <c r="D157" s="1">
        <f>SUM(B157:C157)</f>
        <v>272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7</v>
      </c>
      <c r="C160" s="30">
        <f>SUM(C157:C159)</f>
        <v>265</v>
      </c>
      <c r="D160" s="30">
        <f>SUM(D157:D159)</f>
        <v>272</v>
      </c>
      <c r="E160" s="32">
        <f>SUM(E157:E159)</f>
        <v>100</v>
      </c>
    </row>
    <row r="161" spans="1:5" x14ac:dyDescent="0.2">
      <c r="A161" s="133" t="s">
        <v>162</v>
      </c>
      <c r="B161" s="133"/>
      <c r="C161" s="133"/>
      <c r="D161" s="133"/>
      <c r="E161" s="133"/>
    </row>
    <row r="163" spans="1:5" ht="27" customHeight="1" x14ac:dyDescent="0.2">
      <c r="A163" s="139" t="s">
        <v>161</v>
      </c>
      <c r="B163" s="139"/>
      <c r="C163" s="139"/>
      <c r="D163" s="139"/>
      <c r="E163" s="139"/>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2</v>
      </c>
      <c r="C166" s="24">
        <v>14</v>
      </c>
      <c r="D166" s="3">
        <f>SUM(B166:C166)</f>
        <v>16</v>
      </c>
      <c r="E166" s="4">
        <f t="shared" ref="E166:E176" si="19">(D166/D$177)*100</f>
        <v>5.8823529411764701</v>
      </c>
    </row>
    <row r="167" spans="1:5" x14ac:dyDescent="0.2">
      <c r="A167" s="59" t="s">
        <v>87</v>
      </c>
      <c r="B167" s="55">
        <v>0</v>
      </c>
      <c r="C167" s="55">
        <v>22</v>
      </c>
      <c r="D167" s="38">
        <f>SUM(B167:C167)</f>
        <v>22</v>
      </c>
      <c r="E167" s="39">
        <f t="shared" si="19"/>
        <v>8.0882352941176467</v>
      </c>
    </row>
    <row r="168" spans="1:5" x14ac:dyDescent="0.2">
      <c r="A168" s="14" t="s">
        <v>97</v>
      </c>
      <c r="B168" s="24">
        <v>1</v>
      </c>
      <c r="C168" s="24">
        <v>3</v>
      </c>
      <c r="D168" s="43">
        <f t="shared" ref="D168:D176" si="20">SUM(B168:C168)</f>
        <v>4</v>
      </c>
      <c r="E168" s="4">
        <f t="shared" si="19"/>
        <v>1.4705882352941175</v>
      </c>
    </row>
    <row r="169" spans="1:5" x14ac:dyDescent="0.2">
      <c r="A169" s="59" t="s">
        <v>89</v>
      </c>
      <c r="B169" s="55">
        <v>0</v>
      </c>
      <c r="C169" s="55">
        <v>2</v>
      </c>
      <c r="D169" s="38">
        <f t="shared" si="20"/>
        <v>2</v>
      </c>
      <c r="E169" s="39">
        <f t="shared" si="19"/>
        <v>0.73529411764705876</v>
      </c>
    </row>
    <row r="170" spans="1:5" x14ac:dyDescent="0.2">
      <c r="A170" s="14" t="s">
        <v>90</v>
      </c>
      <c r="B170" s="24">
        <v>0</v>
      </c>
      <c r="C170" s="24"/>
      <c r="D170" s="43">
        <f t="shared" si="20"/>
        <v>0</v>
      </c>
      <c r="E170" s="4">
        <f t="shared" si="19"/>
        <v>0</v>
      </c>
    </row>
    <row r="171" spans="1:5" x14ac:dyDescent="0.2">
      <c r="A171" s="59" t="s">
        <v>95</v>
      </c>
      <c r="B171" s="55">
        <v>0</v>
      </c>
      <c r="C171" s="55">
        <v>1</v>
      </c>
      <c r="D171" s="38">
        <f t="shared" si="20"/>
        <v>1</v>
      </c>
      <c r="E171" s="39">
        <f t="shared" si="19"/>
        <v>0.36764705882352938</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2</v>
      </c>
      <c r="C175" s="55">
        <v>49</v>
      </c>
      <c r="D175" s="38">
        <f t="shared" si="20"/>
        <v>51</v>
      </c>
      <c r="E175" s="39">
        <f t="shared" si="19"/>
        <v>18.75</v>
      </c>
    </row>
    <row r="176" spans="1:5" ht="13.5" thickBot="1" x14ac:dyDescent="0.25">
      <c r="A176" s="14" t="s">
        <v>34</v>
      </c>
      <c r="B176" s="24">
        <v>2</v>
      </c>
      <c r="C176" s="24">
        <v>174</v>
      </c>
      <c r="D176" s="43">
        <f t="shared" si="20"/>
        <v>176</v>
      </c>
      <c r="E176" s="4">
        <f t="shared" si="19"/>
        <v>64.705882352941174</v>
      </c>
    </row>
    <row r="177" spans="1:5" ht="13.5" thickBot="1" x14ac:dyDescent="0.25">
      <c r="A177" s="29" t="s">
        <v>0</v>
      </c>
      <c r="B177" s="30">
        <f>SUM(B166:B176)</f>
        <v>7</v>
      </c>
      <c r="C177" s="30">
        <f>SUM(C166:C176)</f>
        <v>265</v>
      </c>
      <c r="D177" s="30">
        <f>SUM(D166:D176)</f>
        <v>272</v>
      </c>
      <c r="E177" s="32">
        <f>SUM(E166:E176)</f>
        <v>100</v>
      </c>
    </row>
    <row r="178" spans="1:5" x14ac:dyDescent="0.2">
      <c r="A178" s="133" t="s">
        <v>163</v>
      </c>
      <c r="B178" s="133"/>
      <c r="C178" s="133"/>
      <c r="D178" s="133"/>
      <c r="E178" s="133"/>
    </row>
    <row r="179" spans="1:5" ht="38.25" customHeight="1" x14ac:dyDescent="0.2">
      <c r="A179" s="128" t="s">
        <v>164</v>
      </c>
      <c r="B179" s="128"/>
      <c r="C179" s="128"/>
      <c r="D179" s="128"/>
      <c r="E179" s="128"/>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4</v>
      </c>
      <c r="C182" s="24">
        <v>40</v>
      </c>
      <c r="D182" s="22">
        <f>SUM(B182:C182)</f>
        <v>44</v>
      </c>
      <c r="E182" s="4">
        <f t="shared" ref="E182:E191" si="21">(D182/D$192)*100</f>
        <v>16.176470588235293</v>
      </c>
    </row>
    <row r="183" spans="1:5" x14ac:dyDescent="0.2">
      <c r="A183" s="61" t="s">
        <v>98</v>
      </c>
      <c r="B183" s="55">
        <v>0</v>
      </c>
      <c r="C183" s="55">
        <v>0</v>
      </c>
      <c r="D183" s="72">
        <f>SUM(B183:C183)</f>
        <v>0</v>
      </c>
      <c r="E183" s="39">
        <f t="shared" si="21"/>
        <v>0</v>
      </c>
    </row>
    <row r="184" spans="1:5" x14ac:dyDescent="0.2">
      <c r="A184" s="60" t="s">
        <v>56</v>
      </c>
      <c r="B184" s="24">
        <v>1</v>
      </c>
      <c r="C184" s="24">
        <v>33</v>
      </c>
      <c r="D184" s="73">
        <f t="shared" ref="D184:D191" si="22">SUM(B184:C184)</f>
        <v>34</v>
      </c>
      <c r="E184" s="4">
        <f t="shared" si="21"/>
        <v>12.5</v>
      </c>
    </row>
    <row r="185" spans="1:5" x14ac:dyDescent="0.2">
      <c r="A185" s="61" t="s">
        <v>121</v>
      </c>
      <c r="B185" s="55">
        <v>0</v>
      </c>
      <c r="C185" s="55">
        <v>12</v>
      </c>
      <c r="D185" s="72">
        <f t="shared" si="22"/>
        <v>12</v>
      </c>
      <c r="E185" s="39">
        <f t="shared" si="21"/>
        <v>4.4117647058823533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v>
      </c>
      <c r="D188" s="73">
        <f t="shared" si="22"/>
        <v>4</v>
      </c>
      <c r="E188" s="4">
        <f t="shared" si="21"/>
        <v>1.4705882352941175</v>
      </c>
    </row>
    <row r="189" spans="1:5" x14ac:dyDescent="0.2">
      <c r="A189" s="62" t="s">
        <v>120</v>
      </c>
      <c r="B189" s="55">
        <v>0</v>
      </c>
      <c r="C189" s="55">
        <v>3</v>
      </c>
      <c r="D189" s="72">
        <f t="shared" si="22"/>
        <v>3</v>
      </c>
      <c r="E189" s="39">
        <f t="shared" si="21"/>
        <v>1.1029411764705883</v>
      </c>
    </row>
    <row r="190" spans="1:5" x14ac:dyDescent="0.2">
      <c r="A190" s="60" t="s">
        <v>54</v>
      </c>
      <c r="B190" s="24">
        <v>0</v>
      </c>
      <c r="C190" s="24">
        <v>0</v>
      </c>
      <c r="D190" s="73">
        <f t="shared" si="22"/>
        <v>0</v>
      </c>
      <c r="E190" s="4">
        <f t="shared" si="21"/>
        <v>0</v>
      </c>
    </row>
    <row r="191" spans="1:5" s="82" customFormat="1" ht="13.5" thickBot="1" x14ac:dyDescent="0.25">
      <c r="A191" s="59" t="s">
        <v>17</v>
      </c>
      <c r="B191" s="55">
        <v>2</v>
      </c>
      <c r="C191" s="55">
        <v>173</v>
      </c>
      <c r="D191" s="72">
        <f t="shared" si="22"/>
        <v>175</v>
      </c>
      <c r="E191" s="39">
        <f t="shared" si="21"/>
        <v>64.338235294117652</v>
      </c>
    </row>
    <row r="192" spans="1:5" s="82" customFormat="1" ht="13.5" thickBot="1" x14ac:dyDescent="0.25">
      <c r="A192" s="29" t="s">
        <v>0</v>
      </c>
      <c r="B192" s="34">
        <f>SUM(B182:B191)</f>
        <v>7</v>
      </c>
      <c r="C192" s="34">
        <f>SUM(C182:C191)</f>
        <v>265</v>
      </c>
      <c r="D192" s="30">
        <f>SUM(D182:D191)</f>
        <v>272</v>
      </c>
      <c r="E192" s="31">
        <f>SUM(E182:E191)</f>
        <v>100</v>
      </c>
    </row>
    <row r="193" spans="1:5" s="82" customFormat="1" x14ac:dyDescent="0.2">
      <c r="A193" s="140" t="s">
        <v>165</v>
      </c>
      <c r="B193" s="140"/>
      <c r="C193" s="140"/>
      <c r="D193" s="140"/>
      <c r="E193" s="140"/>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41" t="s">
        <v>194</v>
      </c>
      <c r="B200" s="141"/>
      <c r="C200" s="141"/>
      <c r="D200" s="141"/>
      <c r="E200" s="141"/>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2</v>
      </c>
      <c r="D203" s="3">
        <f>SUM(B203:C203)</f>
        <v>2</v>
      </c>
      <c r="E203" s="4">
        <f t="shared" ref="E203:E211" si="23">(D203/D$212)*100</f>
        <v>0.73529411764705876</v>
      </c>
    </row>
    <row r="204" spans="1:5" s="82" customFormat="1" x14ac:dyDescent="0.2">
      <c r="A204" s="61" t="s">
        <v>60</v>
      </c>
      <c r="B204" s="55">
        <v>4</v>
      </c>
      <c r="C204" s="55">
        <v>57</v>
      </c>
      <c r="D204" s="38">
        <f>SUM(B204:C204)</f>
        <v>61</v>
      </c>
      <c r="E204" s="39">
        <f t="shared" si="23"/>
        <v>22.426470588235293</v>
      </c>
    </row>
    <row r="205" spans="1:5" s="82" customFormat="1" x14ac:dyDescent="0.2">
      <c r="A205" s="60" t="s">
        <v>59</v>
      </c>
      <c r="B205" s="24">
        <v>0</v>
      </c>
      <c r="C205" s="24">
        <v>15</v>
      </c>
      <c r="D205" s="43">
        <f t="shared" ref="D205:D211" si="24">SUM(B205:C205)</f>
        <v>15</v>
      </c>
      <c r="E205" s="4">
        <f t="shared" si="23"/>
        <v>5.5147058823529411</v>
      </c>
    </row>
    <row r="206" spans="1:5" s="82" customFormat="1" x14ac:dyDescent="0.2">
      <c r="A206" s="61" t="s">
        <v>20</v>
      </c>
      <c r="B206" s="55">
        <v>0</v>
      </c>
      <c r="C206" s="55">
        <v>2</v>
      </c>
      <c r="D206" s="38">
        <f t="shared" si="24"/>
        <v>2</v>
      </c>
      <c r="E206" s="39">
        <f t="shared" si="23"/>
        <v>0.73529411764705876</v>
      </c>
    </row>
    <row r="207" spans="1:5" s="82" customFormat="1" x14ac:dyDescent="0.2">
      <c r="A207" s="60" t="s">
        <v>21</v>
      </c>
      <c r="B207" s="24">
        <v>1</v>
      </c>
      <c r="C207" s="24">
        <v>3</v>
      </c>
      <c r="D207" s="43">
        <f t="shared" si="24"/>
        <v>4</v>
      </c>
      <c r="E207" s="4">
        <f t="shared" si="23"/>
        <v>1.4705882352941175</v>
      </c>
    </row>
    <row r="208" spans="1:5" s="82" customFormat="1" x14ac:dyDescent="0.2">
      <c r="A208" s="61" t="s">
        <v>58</v>
      </c>
      <c r="B208" s="55">
        <v>0</v>
      </c>
      <c r="C208" s="55">
        <v>8</v>
      </c>
      <c r="D208" s="38">
        <f t="shared" si="24"/>
        <v>8</v>
      </c>
      <c r="E208" s="39">
        <f t="shared" si="23"/>
        <v>2.9411764705882351</v>
      </c>
    </row>
    <row r="209" spans="1:6" s="82" customFormat="1" x14ac:dyDescent="0.2">
      <c r="A209" s="60" t="s">
        <v>57</v>
      </c>
      <c r="B209" s="24">
        <v>0</v>
      </c>
      <c r="C209" s="24">
        <v>3</v>
      </c>
      <c r="D209" s="43">
        <f t="shared" si="24"/>
        <v>3</v>
      </c>
      <c r="E209" s="4">
        <f t="shared" si="23"/>
        <v>1.1029411764705883</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175</v>
      </c>
      <c r="D211" s="43">
        <f t="shared" si="24"/>
        <v>177</v>
      </c>
      <c r="E211" s="4">
        <f t="shared" si="23"/>
        <v>65.07352941176471</v>
      </c>
    </row>
    <row r="212" spans="1:6" s="82" customFormat="1" ht="13.5" thickBot="1" x14ac:dyDescent="0.25">
      <c r="A212" s="29" t="s">
        <v>0</v>
      </c>
      <c r="B212" s="30">
        <f>SUM(B203:B211)</f>
        <v>7</v>
      </c>
      <c r="C212" s="30">
        <f>SUM(C203:C211)</f>
        <v>265</v>
      </c>
      <c r="D212" s="30">
        <f>SUM(D203:D211)</f>
        <v>272</v>
      </c>
      <c r="E212" s="31">
        <f>SUM(E203:E211)</f>
        <v>100</v>
      </c>
    </row>
    <row r="213" spans="1:6" s="82" customFormat="1" x14ac:dyDescent="0.2">
      <c r="A213" s="133" t="s">
        <v>167</v>
      </c>
      <c r="B213" s="133"/>
      <c r="C213" s="133"/>
      <c r="D213" s="133"/>
      <c r="E213" s="133"/>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7" t="s">
        <v>195</v>
      </c>
      <c r="B217" s="137"/>
      <c r="C217" s="137"/>
      <c r="D217" s="137"/>
      <c r="E217" s="137"/>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7</v>
      </c>
      <c r="C220" s="10">
        <v>265</v>
      </c>
      <c r="D220" s="10">
        <f>SUM(B220:C220)</f>
        <v>272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7</v>
      </c>
      <c r="C222" s="30">
        <f>C220+C221</f>
        <v>265</v>
      </c>
      <c r="D222" s="30">
        <f>D221+D220</f>
        <v>272</v>
      </c>
      <c r="E222" s="32">
        <f>SUM(E220:E221)</f>
        <v>100</v>
      </c>
      <c r="F222" s="82"/>
    </row>
    <row r="223" spans="1:6" x14ac:dyDescent="0.2">
      <c r="A223" s="142" t="s">
        <v>170</v>
      </c>
      <c r="B223" s="142"/>
      <c r="C223" s="142"/>
      <c r="D223" s="142"/>
      <c r="E223" s="142"/>
      <c r="F223" s="82"/>
    </row>
    <row r="224" spans="1:6" x14ac:dyDescent="0.2">
      <c r="A224" s="82"/>
      <c r="B224" s="3"/>
      <c r="C224" s="3"/>
      <c r="D224" s="3"/>
      <c r="E224" s="8"/>
      <c r="F224" s="82"/>
    </row>
    <row r="225" spans="1:6" ht="32.25" customHeight="1" x14ac:dyDescent="0.2">
      <c r="A225" s="143"/>
      <c r="B225" s="143"/>
      <c r="C225" s="143"/>
      <c r="D225" s="143"/>
      <c r="E225" s="143"/>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c r="C228" s="24"/>
      <c r="D228" s="3">
        <f>SUM(B228:C228)</f>
        <v>0</v>
      </c>
      <c r="E228" s="4" t="e">
        <f>(D228/D$233)*100</f>
        <v>#DIV/0!</v>
      </c>
    </row>
    <row r="229" spans="1:6" x14ac:dyDescent="0.2">
      <c r="A229" s="26" t="s">
        <v>46</v>
      </c>
      <c r="B229" s="49"/>
      <c r="C229" s="49"/>
      <c r="D229" s="52">
        <f>SUM(B229:C229)</f>
        <v>0</v>
      </c>
      <c r="E229" s="28" t="e">
        <f>(D229/D$233)*100</f>
        <v>#DIV/0!</v>
      </c>
    </row>
    <row r="230" spans="1:6" x14ac:dyDescent="0.2">
      <c r="A230" s="2" t="s">
        <v>51</v>
      </c>
      <c r="B230" s="24"/>
      <c r="C230" s="24"/>
      <c r="D230" s="43">
        <f>SUM(B230:C230)</f>
        <v>0</v>
      </c>
      <c r="E230" s="4" t="e">
        <f>(D230/D$233)*100</f>
        <v>#DIV/0!</v>
      </c>
    </row>
    <row r="231" spans="1:6" x14ac:dyDescent="0.2">
      <c r="A231" s="26" t="s">
        <v>24</v>
      </c>
      <c r="B231" s="53"/>
      <c r="C231" s="53"/>
      <c r="D231" s="52">
        <f>SUM(B231:C231)</f>
        <v>0</v>
      </c>
      <c r="E231" s="28" t="e">
        <f>(D231/D$233)*100</f>
        <v>#DIV/0!</v>
      </c>
    </row>
    <row r="232" spans="1:6" ht="13.5" thickBot="1" x14ac:dyDescent="0.25">
      <c r="A232" s="69" t="s">
        <v>25</v>
      </c>
      <c r="B232" s="64"/>
      <c r="C232" s="64"/>
      <c r="D232" s="70">
        <f>SUM(B232:C232)</f>
        <v>0</v>
      </c>
      <c r="E232" s="65" t="e">
        <f>(D232/D$233)*100</f>
        <v>#DIV/0!</v>
      </c>
    </row>
    <row r="233" spans="1:6" ht="13.5" thickBot="1" x14ac:dyDescent="0.25">
      <c r="A233" s="36" t="s">
        <v>0</v>
      </c>
      <c r="B233" s="30" t="s">
        <v>66</v>
      </c>
      <c r="C233" s="30" t="s">
        <v>66</v>
      </c>
      <c r="D233" s="30">
        <f>D221</f>
        <v>0</v>
      </c>
      <c r="E233" s="32"/>
    </row>
    <row r="234" spans="1:6" x14ac:dyDescent="0.2">
      <c r="A234" s="142" t="s">
        <v>172</v>
      </c>
      <c r="B234" s="142"/>
      <c r="C234" s="142"/>
      <c r="D234" s="142"/>
      <c r="E234" s="142"/>
    </row>
    <row r="235" spans="1:6" x14ac:dyDescent="0.2">
      <c r="A235" s="91"/>
      <c r="B235" s="91"/>
      <c r="C235" s="91"/>
      <c r="D235" s="91"/>
      <c r="E235" s="91"/>
    </row>
    <row r="236" spans="1:6" ht="36.75" customHeight="1" x14ac:dyDescent="0.2">
      <c r="A236" s="139"/>
      <c r="B236" s="139"/>
      <c r="C236" s="139"/>
      <c r="D236" s="139"/>
      <c r="E236" s="139"/>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c r="C239" s="24"/>
      <c r="D239" s="22">
        <f>SUM(B239:C239)</f>
        <v>0</v>
      </c>
      <c r="E239" s="20" t="e">
        <f t="shared" ref="E239:E246" si="25">(D239/D$246)*100</f>
        <v>#DIV/0!</v>
      </c>
    </row>
    <row r="240" spans="1:6" x14ac:dyDescent="0.2">
      <c r="A240" s="26" t="s">
        <v>1</v>
      </c>
      <c r="B240" s="53"/>
      <c r="C240" s="53"/>
      <c r="D240" s="50">
        <f t="shared" ref="D240:D245" si="26">SUM(B240:C240)</f>
        <v>0</v>
      </c>
      <c r="E240" s="51" t="e">
        <f>(D240/D$246)*100</f>
        <v>#DIV/0!</v>
      </c>
    </row>
    <row r="241" spans="1:5" x14ac:dyDescent="0.2">
      <c r="A241" s="21" t="s">
        <v>103</v>
      </c>
      <c r="B241" s="24"/>
      <c r="C241" s="24"/>
      <c r="D241" s="22">
        <f t="shared" si="26"/>
        <v>0</v>
      </c>
      <c r="E241" s="20" t="e">
        <f>(D241/D$246)*100</f>
        <v>#DIV/0!</v>
      </c>
    </row>
    <row r="242" spans="1:5" x14ac:dyDescent="0.2">
      <c r="A242" s="26" t="s">
        <v>28</v>
      </c>
      <c r="B242" s="53"/>
      <c r="C242" s="53"/>
      <c r="D242" s="50">
        <f t="shared" si="26"/>
        <v>0</v>
      </c>
      <c r="E242" s="51" t="e">
        <f t="shared" si="25"/>
        <v>#DIV/0!</v>
      </c>
    </row>
    <row r="243" spans="1:5" x14ac:dyDescent="0.2">
      <c r="A243" s="2" t="s">
        <v>29</v>
      </c>
      <c r="B243" s="24"/>
      <c r="C243" s="24"/>
      <c r="D243" s="22">
        <f t="shared" si="26"/>
        <v>0</v>
      </c>
      <c r="E243" s="20" t="e">
        <f t="shared" si="25"/>
        <v>#DIV/0!</v>
      </c>
    </row>
    <row r="244" spans="1:5" x14ac:dyDescent="0.2">
      <c r="A244" s="26" t="s">
        <v>30</v>
      </c>
      <c r="B244" s="53"/>
      <c r="C244" s="53"/>
      <c r="D244" s="50">
        <f t="shared" si="26"/>
        <v>0</v>
      </c>
      <c r="E244" s="51" t="e">
        <f>(D244/D$246)*100</f>
        <v>#DIV/0!</v>
      </c>
    </row>
    <row r="245" spans="1:5" ht="13.5" thickBot="1" x14ac:dyDescent="0.25">
      <c r="A245" s="69" t="s">
        <v>52</v>
      </c>
      <c r="B245" s="24"/>
      <c r="C245" s="24"/>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42" t="s">
        <v>173</v>
      </c>
      <c r="B247" s="142"/>
      <c r="C247" s="142"/>
      <c r="D247" s="142"/>
      <c r="E247" s="142"/>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7" t="s">
        <v>196</v>
      </c>
      <c r="B4" s="127"/>
      <c r="C4" s="127"/>
      <c r="D4" s="127"/>
      <c r="E4" s="127"/>
    </row>
    <row r="5" spans="1:13" ht="40.5" customHeight="1" x14ac:dyDescent="0.2">
      <c r="A5" s="128" t="s">
        <v>197</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100</v>
      </c>
      <c r="D9" s="3">
        <f t="shared" ref="D9:D14" si="0">SUM(B9:C9)</f>
        <v>100</v>
      </c>
      <c r="E9" s="4">
        <f t="shared" ref="E9:E14" si="1">(D9/D$15)*100</f>
        <v>32.894736842105267</v>
      </c>
      <c r="G9" s="6"/>
    </row>
    <row r="10" spans="1:13" x14ac:dyDescent="0.2">
      <c r="A10" s="37" t="s">
        <v>101</v>
      </c>
      <c r="B10" s="38">
        <v>0</v>
      </c>
      <c r="C10" s="38">
        <v>7</v>
      </c>
      <c r="D10" s="38">
        <f t="shared" si="0"/>
        <v>7</v>
      </c>
      <c r="E10" s="39">
        <f t="shared" si="1"/>
        <v>2.3026315789473681</v>
      </c>
      <c r="G10" s="6"/>
    </row>
    <row r="11" spans="1:13" x14ac:dyDescent="0.2">
      <c r="A11" s="2" t="s">
        <v>41</v>
      </c>
      <c r="B11" s="3">
        <v>1</v>
      </c>
      <c r="C11" s="3">
        <v>14</v>
      </c>
      <c r="D11" s="43">
        <f t="shared" si="0"/>
        <v>15</v>
      </c>
      <c r="E11" s="4">
        <f t="shared" si="1"/>
        <v>4.9342105263157894</v>
      </c>
      <c r="G11" s="6"/>
      <c r="L11" s="17"/>
      <c r="M11" s="6"/>
    </row>
    <row r="12" spans="1:13" x14ac:dyDescent="0.2">
      <c r="A12" s="37" t="s">
        <v>47</v>
      </c>
      <c r="B12" s="38">
        <v>0</v>
      </c>
      <c r="C12" s="38">
        <v>17</v>
      </c>
      <c r="D12" s="38">
        <f t="shared" si="0"/>
        <v>17</v>
      </c>
      <c r="E12" s="39">
        <f t="shared" si="1"/>
        <v>5.5921052631578947</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19</v>
      </c>
      <c r="C14" s="38">
        <v>146</v>
      </c>
      <c r="D14" s="38">
        <f t="shared" si="0"/>
        <v>165</v>
      </c>
      <c r="E14" s="39">
        <f t="shared" si="1"/>
        <v>54.276315789473685</v>
      </c>
      <c r="L14" s="17"/>
      <c r="M14" s="6"/>
    </row>
    <row r="15" spans="1:13" ht="13.5" thickBot="1" x14ac:dyDescent="0.25">
      <c r="A15" s="29" t="s">
        <v>0</v>
      </c>
      <c r="B15" s="30">
        <f>SUM(B9:B14)</f>
        <v>20</v>
      </c>
      <c r="C15" s="30">
        <f>SUM(C9:C14)</f>
        <v>284</v>
      </c>
      <c r="D15" s="30">
        <f>SUM(D9:D14)</f>
        <v>304</v>
      </c>
      <c r="E15" s="32">
        <f>SUM(E9:E14)</f>
        <v>100</v>
      </c>
      <c r="L15" s="17"/>
      <c r="M15" s="6"/>
    </row>
    <row r="16" spans="1:13" x14ac:dyDescent="0.2">
      <c r="A16" s="133" t="s">
        <v>141</v>
      </c>
      <c r="B16" s="133"/>
      <c r="C16" s="133"/>
      <c r="D16" s="133"/>
      <c r="E16" s="133"/>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24</v>
      </c>
      <c r="D21" s="38">
        <f>SUM(B21:C21)</f>
        <v>24</v>
      </c>
      <c r="E21" s="41">
        <f>(D21/D$32)*100</f>
        <v>7.8947368421052628</v>
      </c>
      <c r="L21" s="17"/>
      <c r="M21" s="6"/>
    </row>
    <row r="22" spans="1:13" x14ac:dyDescent="0.2">
      <c r="A22" s="21" t="s">
        <v>128</v>
      </c>
      <c r="B22" s="3">
        <v>1</v>
      </c>
      <c r="C22" s="3">
        <v>114</v>
      </c>
      <c r="D22" s="3">
        <f>SUM(B22:C22)</f>
        <v>115</v>
      </c>
      <c r="E22" s="42">
        <f t="shared" ref="E22:E31" si="2">(D22/D$32)*100</f>
        <v>37.828947368421048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19</v>
      </c>
      <c r="C30" s="43">
        <v>146</v>
      </c>
      <c r="D30" s="3">
        <f>SUM(B30:C30)</f>
        <v>165</v>
      </c>
      <c r="E30" s="42">
        <f t="shared" si="2"/>
        <v>54.276315789473685</v>
      </c>
    </row>
    <row r="31" spans="1:13" ht="13.5" thickBot="1" x14ac:dyDescent="0.25">
      <c r="A31" s="40" t="s">
        <v>133</v>
      </c>
      <c r="B31" s="38">
        <v>0</v>
      </c>
      <c r="C31" s="38">
        <v>0</v>
      </c>
      <c r="D31" s="38">
        <v>0</v>
      </c>
      <c r="E31" s="41">
        <f t="shared" si="2"/>
        <v>0</v>
      </c>
    </row>
    <row r="32" spans="1:13" ht="13.5" thickBot="1" x14ac:dyDescent="0.25">
      <c r="A32" s="29" t="s">
        <v>0</v>
      </c>
      <c r="B32" s="30">
        <f>SUM(B21:B31)</f>
        <v>20</v>
      </c>
      <c r="C32" s="30">
        <f>SUM(C21:C31)</f>
        <v>284</v>
      </c>
      <c r="D32" s="30">
        <f>SUM(D21:D31)</f>
        <v>304</v>
      </c>
      <c r="E32" s="32">
        <f>SUM(E21:E31)</f>
        <v>100</v>
      </c>
    </row>
    <row r="33" spans="1:14" x14ac:dyDescent="0.2">
      <c r="A33" s="142" t="s">
        <v>143</v>
      </c>
      <c r="B33" s="142"/>
      <c r="C33" s="142"/>
      <c r="D33" s="142"/>
      <c r="E33" s="142"/>
      <c r="N33" s="27"/>
    </row>
    <row r="34" spans="1:14" x14ac:dyDescent="0.2">
      <c r="A34" s="19"/>
      <c r="B34" s="18"/>
      <c r="C34" s="19"/>
      <c r="D34" s="19"/>
      <c r="E34" s="19"/>
      <c r="N34" s="27"/>
    </row>
    <row r="35" spans="1:14" ht="28.5" customHeight="1" thickBot="1" x14ac:dyDescent="0.25">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19</v>
      </c>
      <c r="C38" s="3">
        <v>153</v>
      </c>
      <c r="D38" s="3">
        <f>SUM(B38:C38)</f>
        <v>172</v>
      </c>
      <c r="E38" s="42">
        <f>(D38/D$32)*100</f>
        <v>56.578947368421048</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88</v>
      </c>
      <c r="D40" s="43">
        <f t="shared" ref="D40:D47" si="4">SUM(B40:C40)</f>
        <v>89</v>
      </c>
      <c r="E40" s="42">
        <f t="shared" si="3"/>
        <v>29.276315789473685</v>
      </c>
      <c r="L40" s="6"/>
      <c r="N40" s="27"/>
    </row>
    <row r="41" spans="1:14" x14ac:dyDescent="0.2">
      <c r="A41" s="40" t="s">
        <v>106</v>
      </c>
      <c r="B41" s="38">
        <v>0</v>
      </c>
      <c r="C41" s="38">
        <v>13</v>
      </c>
      <c r="D41" s="38">
        <f t="shared" si="4"/>
        <v>13</v>
      </c>
      <c r="E41" s="41">
        <f t="shared" si="3"/>
        <v>4.2763157894736841</v>
      </c>
      <c r="L41" s="6"/>
      <c r="N41" s="27"/>
    </row>
    <row r="42" spans="1:14" x14ac:dyDescent="0.2">
      <c r="A42" s="33" t="s">
        <v>107</v>
      </c>
      <c r="B42" s="43">
        <v>0</v>
      </c>
      <c r="C42" s="43">
        <v>2</v>
      </c>
      <c r="D42" s="43">
        <f t="shared" si="4"/>
        <v>2</v>
      </c>
      <c r="E42" s="42">
        <f t="shared" si="3"/>
        <v>0.6578947368421052</v>
      </c>
      <c r="L42" s="6"/>
      <c r="N42" s="27"/>
    </row>
    <row r="43" spans="1:14" x14ac:dyDescent="0.2">
      <c r="A43" s="40" t="s">
        <v>108</v>
      </c>
      <c r="B43" s="38">
        <v>0</v>
      </c>
      <c r="C43" s="38">
        <v>3</v>
      </c>
      <c r="D43" s="38">
        <f t="shared" si="4"/>
        <v>3</v>
      </c>
      <c r="E43" s="41">
        <f t="shared" si="3"/>
        <v>0.98684210526315785</v>
      </c>
      <c r="L43" s="6"/>
      <c r="N43" s="27"/>
    </row>
    <row r="44" spans="1:14" x14ac:dyDescent="0.2">
      <c r="A44" s="33" t="s">
        <v>109</v>
      </c>
      <c r="B44" s="43">
        <v>0</v>
      </c>
      <c r="C44" s="43">
        <v>5</v>
      </c>
      <c r="D44" s="43">
        <f t="shared" si="4"/>
        <v>5</v>
      </c>
      <c r="E44" s="42">
        <f t="shared" si="3"/>
        <v>1.6447368421052631</v>
      </c>
      <c r="L44" s="6"/>
    </row>
    <row r="45" spans="1:14" x14ac:dyDescent="0.2">
      <c r="A45" s="40" t="s">
        <v>136</v>
      </c>
      <c r="B45" s="38">
        <v>0</v>
      </c>
      <c r="C45" s="38">
        <v>18</v>
      </c>
      <c r="D45" s="38">
        <f>SUM(B45:C45)</f>
        <v>18</v>
      </c>
      <c r="E45" s="41">
        <f t="shared" si="3"/>
        <v>5.9210526315789469</v>
      </c>
      <c r="L45" s="6"/>
    </row>
    <row r="46" spans="1:14" x14ac:dyDescent="0.2">
      <c r="A46" s="33" t="s">
        <v>5</v>
      </c>
      <c r="B46" s="43">
        <v>0</v>
      </c>
      <c r="C46" s="43">
        <v>1</v>
      </c>
      <c r="D46" s="43">
        <f t="shared" si="4"/>
        <v>1</v>
      </c>
      <c r="E46" s="42">
        <f t="shared" si="3"/>
        <v>0.3289473684210526</v>
      </c>
      <c r="F46" s="6"/>
      <c r="G46" s="6"/>
      <c r="L46" s="6"/>
    </row>
    <row r="47" spans="1:14" ht="13.5" thickBot="1" x14ac:dyDescent="0.25">
      <c r="A47" s="40" t="s">
        <v>133</v>
      </c>
      <c r="B47" s="38">
        <v>0</v>
      </c>
      <c r="C47" s="38">
        <v>1</v>
      </c>
      <c r="D47" s="38">
        <f t="shared" si="4"/>
        <v>1</v>
      </c>
      <c r="E47" s="41">
        <f t="shared" si="3"/>
        <v>0.3289473684210526</v>
      </c>
      <c r="F47" s="92"/>
      <c r="G47" s="92"/>
      <c r="H47" s="12"/>
      <c r="L47" s="6"/>
    </row>
    <row r="48" spans="1:14" ht="13.5" thickBot="1" x14ac:dyDescent="0.25">
      <c r="A48" s="29" t="s">
        <v>0</v>
      </c>
      <c r="B48" s="30">
        <f>SUM(B38:B47)</f>
        <v>20</v>
      </c>
      <c r="C48" s="30">
        <f>SUM(C38:C47)</f>
        <v>284</v>
      </c>
      <c r="D48" s="30">
        <f>SUM(D38:D47)</f>
        <v>304</v>
      </c>
      <c r="E48" s="32">
        <f>SUM(E38:E47)</f>
        <v>100.00000000000001</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6</v>
      </c>
      <c r="D53" s="3">
        <f>SUM(B53:C53)</f>
        <v>8</v>
      </c>
      <c r="E53" s="4">
        <f t="shared" ref="E53:E59" si="5">(D53/D$65)*100</f>
        <v>3.007518796992481</v>
      </c>
      <c r="F53" s="92"/>
      <c r="G53" s="92"/>
      <c r="H53" s="12"/>
    </row>
    <row r="54" spans="1:14" x14ac:dyDescent="0.2">
      <c r="A54" s="26" t="s">
        <v>7</v>
      </c>
      <c r="B54" s="53">
        <v>2</v>
      </c>
      <c r="C54" s="53">
        <v>28</v>
      </c>
      <c r="D54" s="52">
        <f>SUM(B54:C54)</f>
        <v>30</v>
      </c>
      <c r="E54" s="28">
        <f t="shared" si="5"/>
        <v>11.278195488721805</v>
      </c>
      <c r="F54" s="92"/>
      <c r="G54" s="92"/>
      <c r="H54" s="12"/>
    </row>
    <row r="55" spans="1:14" x14ac:dyDescent="0.2">
      <c r="A55" s="2" t="s">
        <v>8</v>
      </c>
      <c r="B55" s="24">
        <v>2</v>
      </c>
      <c r="C55" s="24">
        <v>36</v>
      </c>
      <c r="D55" s="43">
        <f t="shared" ref="D55:D64" si="6">SUM(B55:C55)</f>
        <v>38</v>
      </c>
      <c r="E55" s="4">
        <f t="shared" si="5"/>
        <v>14.285714285714285</v>
      </c>
      <c r="F55" s="92"/>
      <c r="G55" s="92"/>
      <c r="H55" s="12"/>
    </row>
    <row r="56" spans="1:14" x14ac:dyDescent="0.2">
      <c r="A56" s="26" t="s">
        <v>9</v>
      </c>
      <c r="B56" s="53">
        <v>1</v>
      </c>
      <c r="C56" s="53">
        <v>46</v>
      </c>
      <c r="D56" s="52">
        <f t="shared" si="6"/>
        <v>47</v>
      </c>
      <c r="E56" s="28">
        <f t="shared" si="5"/>
        <v>17.669172932330827</v>
      </c>
      <c r="F56" s="92"/>
      <c r="G56" s="12"/>
      <c r="H56" s="12"/>
      <c r="M56" s="6"/>
      <c r="N56" s="6"/>
    </row>
    <row r="57" spans="1:14" x14ac:dyDescent="0.2">
      <c r="A57" s="2" t="s">
        <v>10</v>
      </c>
      <c r="B57" s="24">
        <v>1</v>
      </c>
      <c r="C57" s="24">
        <v>38</v>
      </c>
      <c r="D57" s="43">
        <f t="shared" si="6"/>
        <v>39</v>
      </c>
      <c r="E57" s="4">
        <f t="shared" si="5"/>
        <v>14.661654135338345</v>
      </c>
      <c r="F57" s="92"/>
      <c r="G57" s="12"/>
      <c r="H57" s="12"/>
      <c r="K57" s="6"/>
      <c r="L57" s="6"/>
      <c r="M57" s="6"/>
      <c r="N57" s="6"/>
    </row>
    <row r="58" spans="1:14" x14ac:dyDescent="0.2">
      <c r="A58" s="26" t="s">
        <v>11</v>
      </c>
      <c r="B58" s="53">
        <v>1</v>
      </c>
      <c r="C58" s="53">
        <v>36</v>
      </c>
      <c r="D58" s="52">
        <f t="shared" si="6"/>
        <v>37</v>
      </c>
      <c r="E58" s="28">
        <f t="shared" si="5"/>
        <v>13.909774436090224</v>
      </c>
      <c r="F58" s="12"/>
      <c r="G58" s="12"/>
      <c r="H58" s="12"/>
      <c r="K58" s="6"/>
      <c r="L58" s="6"/>
      <c r="M58" s="6"/>
      <c r="N58" s="6"/>
    </row>
    <row r="59" spans="1:14" x14ac:dyDescent="0.2">
      <c r="A59" s="2" t="s">
        <v>12</v>
      </c>
      <c r="B59" s="24">
        <v>2</v>
      </c>
      <c r="C59" s="24">
        <v>25</v>
      </c>
      <c r="D59" s="43">
        <f t="shared" si="6"/>
        <v>27</v>
      </c>
      <c r="E59" s="4">
        <f t="shared" si="5"/>
        <v>10.150375939849624</v>
      </c>
      <c r="F59" s="92"/>
      <c r="G59" s="12"/>
      <c r="H59" s="12"/>
      <c r="K59" s="6"/>
      <c r="L59" s="6"/>
      <c r="M59" s="6"/>
      <c r="N59" s="6"/>
    </row>
    <row r="60" spans="1:14" x14ac:dyDescent="0.2">
      <c r="A60" s="26" t="s">
        <v>13</v>
      </c>
      <c r="B60" s="53">
        <v>2</v>
      </c>
      <c r="C60" s="53">
        <v>8</v>
      </c>
      <c r="D60" s="52">
        <f t="shared" si="6"/>
        <v>10</v>
      </c>
      <c r="E60" s="28">
        <f>(D60/D$65)*100</f>
        <v>3.7593984962406015</v>
      </c>
      <c r="F60" s="12"/>
      <c r="G60" s="12"/>
      <c r="H60" s="12"/>
      <c r="K60" s="6"/>
      <c r="L60" s="6"/>
      <c r="M60" s="6"/>
      <c r="N60" s="6"/>
    </row>
    <row r="61" spans="1:14" x14ac:dyDescent="0.2">
      <c r="A61" s="2" t="s">
        <v>14</v>
      </c>
      <c r="B61" s="24">
        <v>2</v>
      </c>
      <c r="C61" s="24">
        <v>7</v>
      </c>
      <c r="D61" s="43">
        <f>SUM(B61:C61)</f>
        <v>9</v>
      </c>
      <c r="E61" s="4">
        <f>(D61/D65)*100</f>
        <v>3.3834586466165413</v>
      </c>
      <c r="K61" s="6"/>
      <c r="L61" s="6"/>
    </row>
    <row r="62" spans="1:14" x14ac:dyDescent="0.2">
      <c r="A62" s="26" t="s">
        <v>15</v>
      </c>
      <c r="B62" s="53">
        <v>1</v>
      </c>
      <c r="C62" s="53">
        <v>8</v>
      </c>
      <c r="D62" s="52">
        <f t="shared" si="6"/>
        <v>9</v>
      </c>
      <c r="E62" s="28">
        <f>(D62/D65)*100</f>
        <v>3.3834586466165413</v>
      </c>
      <c r="K62" s="6"/>
      <c r="L62" s="6"/>
    </row>
    <row r="63" spans="1:14" x14ac:dyDescent="0.2">
      <c r="A63" s="2" t="s">
        <v>72</v>
      </c>
      <c r="B63" s="24">
        <v>0</v>
      </c>
      <c r="C63" s="24">
        <v>2</v>
      </c>
      <c r="D63" s="43">
        <f t="shared" si="6"/>
        <v>2</v>
      </c>
      <c r="E63" s="4">
        <f>(D63/D65)*100</f>
        <v>0.75187969924812026</v>
      </c>
      <c r="K63" s="6"/>
      <c r="L63" s="6"/>
    </row>
    <row r="64" spans="1:14" ht="13.5" thickBot="1" x14ac:dyDescent="0.25">
      <c r="A64" s="26" t="s">
        <v>17</v>
      </c>
      <c r="B64" s="53">
        <v>0</v>
      </c>
      <c r="C64" s="53">
        <v>10</v>
      </c>
      <c r="D64" s="52">
        <f t="shared" si="6"/>
        <v>10</v>
      </c>
      <c r="E64" s="28">
        <f>(D64/D65)*100</f>
        <v>3.7593984962406015</v>
      </c>
      <c r="K64" s="6"/>
      <c r="L64" s="6"/>
    </row>
    <row r="65" spans="1:14" ht="13.5" thickBot="1" x14ac:dyDescent="0.25">
      <c r="A65" s="29" t="s">
        <v>0</v>
      </c>
      <c r="B65" s="30">
        <f>SUM(B53:B64)</f>
        <v>16</v>
      </c>
      <c r="C65" s="30">
        <f>SUM(C53:C64)</f>
        <v>250</v>
      </c>
      <c r="D65" s="30">
        <f>SUM(D53:D64)</f>
        <v>266</v>
      </c>
      <c r="E65" s="32">
        <f>SUM(E53:E64)</f>
        <v>100.00000000000001</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2</v>
      </c>
      <c r="D71" s="10">
        <f t="shared" ref="D71:D76" si="7">SUM(B71:C71)</f>
        <v>2</v>
      </c>
      <c r="E71" s="4">
        <f t="shared" ref="E71:E76" si="8">(D71/D$77)*100</f>
        <v>0.75187969924812026</v>
      </c>
    </row>
    <row r="72" spans="1:14" x14ac:dyDescent="0.2">
      <c r="A72" s="57" t="s">
        <v>75</v>
      </c>
      <c r="B72" s="55">
        <v>1</v>
      </c>
      <c r="C72" s="55">
        <v>25</v>
      </c>
      <c r="D72" s="58">
        <f t="shared" si="7"/>
        <v>26</v>
      </c>
      <c r="E72" s="39">
        <f t="shared" si="8"/>
        <v>9.7744360902255636</v>
      </c>
    </row>
    <row r="73" spans="1:14" x14ac:dyDescent="0.2">
      <c r="A73" s="56" t="s">
        <v>73</v>
      </c>
      <c r="B73" s="24">
        <v>2</v>
      </c>
      <c r="C73" s="24">
        <v>80</v>
      </c>
      <c r="D73" s="67">
        <f t="shared" si="7"/>
        <v>82</v>
      </c>
      <c r="E73" s="4">
        <f t="shared" si="8"/>
        <v>30.82706766917293</v>
      </c>
    </row>
    <row r="74" spans="1:14" x14ac:dyDescent="0.2">
      <c r="A74" s="57" t="s">
        <v>81</v>
      </c>
      <c r="B74" s="55">
        <v>7</v>
      </c>
      <c r="C74" s="55">
        <v>58</v>
      </c>
      <c r="D74" s="58">
        <f t="shared" si="7"/>
        <v>65</v>
      </c>
      <c r="E74" s="39">
        <f t="shared" si="8"/>
        <v>24.436090225563909</v>
      </c>
    </row>
    <row r="75" spans="1:14" x14ac:dyDescent="0.2">
      <c r="A75" s="56" t="s">
        <v>80</v>
      </c>
      <c r="B75" s="24">
        <v>2</v>
      </c>
      <c r="C75" s="24">
        <v>36</v>
      </c>
      <c r="D75" s="67">
        <f t="shared" si="7"/>
        <v>38</v>
      </c>
      <c r="E75" s="4">
        <f t="shared" si="8"/>
        <v>14.285714285714285</v>
      </c>
    </row>
    <row r="76" spans="1:14" ht="13.5" thickBot="1" x14ac:dyDescent="0.25">
      <c r="A76" s="57" t="s">
        <v>65</v>
      </c>
      <c r="B76" s="55">
        <v>4</v>
      </c>
      <c r="C76" s="75">
        <v>49</v>
      </c>
      <c r="D76" s="58">
        <f t="shared" si="7"/>
        <v>53</v>
      </c>
      <c r="E76" s="39">
        <f t="shared" si="8"/>
        <v>19.924812030075188</v>
      </c>
    </row>
    <row r="77" spans="1:14" ht="13.5" thickBot="1" x14ac:dyDescent="0.25">
      <c r="A77" s="29" t="s">
        <v>0</v>
      </c>
      <c r="B77" s="34">
        <f>SUM(B71:B76)</f>
        <v>16</v>
      </c>
      <c r="C77" s="34">
        <f>SUM(C71:C76)</f>
        <v>250</v>
      </c>
      <c r="D77" s="30">
        <f>SUM(D71:D76)</f>
        <v>266</v>
      </c>
      <c r="E77" s="31">
        <f>SUM(E71:E76)</f>
        <v>99.999999999999986</v>
      </c>
    </row>
    <row r="78" spans="1:14" x14ac:dyDescent="0.2">
      <c r="A78" s="133" t="s">
        <v>149</v>
      </c>
      <c r="B78" s="133"/>
      <c r="C78" s="133"/>
      <c r="D78" s="133"/>
      <c r="E78" s="133"/>
    </row>
    <row r="79" spans="1:14" ht="26.25" customHeight="1" x14ac:dyDescent="0.2">
      <c r="A79" s="128" t="s">
        <v>150</v>
      </c>
      <c r="B79" s="128"/>
      <c r="C79" s="128"/>
      <c r="D79" s="128"/>
      <c r="E79" s="128"/>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10</v>
      </c>
      <c r="C82" s="18">
        <v>78</v>
      </c>
      <c r="D82" s="1">
        <f>SUM(B82:C82)</f>
        <v>88</v>
      </c>
      <c r="E82" s="4">
        <f>(D82/D$90)*100</f>
        <v>33.082706766917291</v>
      </c>
    </row>
    <row r="83" spans="1:5" x14ac:dyDescent="0.2">
      <c r="A83" s="44" t="s">
        <v>111</v>
      </c>
      <c r="B83" s="45">
        <v>4</v>
      </c>
      <c r="C83" s="45">
        <v>88</v>
      </c>
      <c r="D83" s="46">
        <f>SUM(B83:C83)</f>
        <v>92</v>
      </c>
      <c r="E83" s="39">
        <f t="shared" ref="E83:E89" si="9">(D83/D$90)*100</f>
        <v>34.586466165413533</v>
      </c>
    </row>
    <row r="84" spans="1:5" x14ac:dyDescent="0.2">
      <c r="A84" s="16" t="s">
        <v>82</v>
      </c>
      <c r="B84" s="18">
        <v>0</v>
      </c>
      <c r="C84" s="18">
        <v>17</v>
      </c>
      <c r="D84" s="13">
        <f t="shared" ref="D84:D89" si="10">SUM(B84:C84)</f>
        <v>17</v>
      </c>
      <c r="E84" s="4">
        <f t="shared" si="9"/>
        <v>6.3909774436090219</v>
      </c>
    </row>
    <row r="85" spans="1:5" x14ac:dyDescent="0.2">
      <c r="A85" s="44" t="s">
        <v>112</v>
      </c>
      <c r="B85" s="45">
        <v>0</v>
      </c>
      <c r="C85" s="45">
        <v>3</v>
      </c>
      <c r="D85" s="46">
        <f t="shared" si="10"/>
        <v>3</v>
      </c>
      <c r="E85" s="39">
        <f t="shared" si="9"/>
        <v>1.1278195488721803</v>
      </c>
    </row>
    <row r="86" spans="1:5" x14ac:dyDescent="0.2">
      <c r="A86" s="16" t="s">
        <v>113</v>
      </c>
      <c r="B86" s="18">
        <v>0</v>
      </c>
      <c r="C86" s="18">
        <v>9</v>
      </c>
      <c r="D86" s="13">
        <f t="shared" si="10"/>
        <v>9</v>
      </c>
      <c r="E86" s="4">
        <f t="shared" si="9"/>
        <v>3.3834586466165413</v>
      </c>
    </row>
    <row r="87" spans="1:5" x14ac:dyDescent="0.2">
      <c r="A87" s="44" t="s">
        <v>114</v>
      </c>
      <c r="B87" s="45">
        <v>1</v>
      </c>
      <c r="C87" s="45">
        <v>40</v>
      </c>
      <c r="D87" s="46">
        <f t="shared" si="10"/>
        <v>41</v>
      </c>
      <c r="E87" s="39">
        <f t="shared" si="9"/>
        <v>15.413533834586465</v>
      </c>
    </row>
    <row r="88" spans="1:5" x14ac:dyDescent="0.2">
      <c r="A88" s="16" t="s">
        <v>99</v>
      </c>
      <c r="B88" s="18">
        <v>0</v>
      </c>
      <c r="C88" s="18">
        <v>0</v>
      </c>
      <c r="D88" s="13">
        <f t="shared" si="10"/>
        <v>0</v>
      </c>
      <c r="E88" s="4">
        <f t="shared" si="9"/>
        <v>0</v>
      </c>
    </row>
    <row r="89" spans="1:5" ht="13.5" thickBot="1" x14ac:dyDescent="0.25">
      <c r="A89" s="37" t="s">
        <v>17</v>
      </c>
      <c r="B89" s="45">
        <v>1</v>
      </c>
      <c r="C89" s="45">
        <v>15</v>
      </c>
      <c r="D89" s="46">
        <f t="shared" si="10"/>
        <v>16</v>
      </c>
      <c r="E89" s="39">
        <f t="shared" si="9"/>
        <v>6.0150375939849621</v>
      </c>
    </row>
    <row r="90" spans="1:5" ht="13.5" thickBot="1" x14ac:dyDescent="0.25">
      <c r="A90" s="29" t="s">
        <v>0</v>
      </c>
      <c r="B90" s="30">
        <f>SUM(B82:B89)</f>
        <v>16</v>
      </c>
      <c r="C90" s="30">
        <f>SUM(C82:C89)</f>
        <v>250</v>
      </c>
      <c r="D90" s="30">
        <f>SUM(D82:D89)</f>
        <v>266</v>
      </c>
      <c r="E90" s="31">
        <f>SUM(E82:E89)</f>
        <v>99.999999999999986</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40</v>
      </c>
      <c r="D107" s="38">
        <f t="shared" si="12"/>
        <v>45</v>
      </c>
      <c r="E107" s="39">
        <f t="shared" si="11"/>
        <v>16.917293233082706</v>
      </c>
    </row>
    <row r="108" spans="1:5" ht="13.5" thickBot="1" x14ac:dyDescent="0.25">
      <c r="A108" s="29" t="s">
        <v>0</v>
      </c>
      <c r="B108" s="30">
        <f>SUM(B96:B107)</f>
        <v>16</v>
      </c>
      <c r="C108" s="30">
        <f>SUM(C96:C107)</f>
        <v>250</v>
      </c>
      <c r="D108" s="30">
        <f>SUM(D96:D107)</f>
        <v>266</v>
      </c>
      <c r="E108" s="31">
        <f>SUM(E96:E107)</f>
        <v>99.999999999999986</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85</v>
      </c>
      <c r="D114" s="3">
        <f>SUM(B114:C114)</f>
        <v>85</v>
      </c>
      <c r="E114" s="4">
        <f t="shared" ref="E114:E121" si="13">(D114/D$122)*100</f>
        <v>31.954887218045116</v>
      </c>
    </row>
    <row r="115" spans="1:5" x14ac:dyDescent="0.2">
      <c r="A115" s="74" t="s">
        <v>22</v>
      </c>
      <c r="B115" s="55">
        <v>4</v>
      </c>
      <c r="C115" s="55">
        <v>14</v>
      </c>
      <c r="D115" s="38">
        <f>SUM(B115:C115)</f>
        <v>18</v>
      </c>
      <c r="E115" s="39">
        <f t="shared" si="13"/>
        <v>6.7669172932330826</v>
      </c>
    </row>
    <row r="116" spans="1:5" x14ac:dyDescent="0.2">
      <c r="A116" s="2" t="s">
        <v>83</v>
      </c>
      <c r="B116" s="24">
        <v>0</v>
      </c>
      <c r="C116" s="24">
        <v>1</v>
      </c>
      <c r="D116" s="43">
        <f t="shared" ref="D116:D121" si="14">SUM(B116:C116)</f>
        <v>1</v>
      </c>
      <c r="E116" s="4">
        <f t="shared" si="13"/>
        <v>0.37593984962406013</v>
      </c>
    </row>
    <row r="117" spans="1:5" x14ac:dyDescent="0.2">
      <c r="A117" s="74" t="s">
        <v>79</v>
      </c>
      <c r="B117" s="55">
        <v>1</v>
      </c>
      <c r="C117" s="55">
        <v>76</v>
      </c>
      <c r="D117" s="38">
        <f t="shared" si="14"/>
        <v>77</v>
      </c>
      <c r="E117" s="39">
        <f t="shared" si="13"/>
        <v>28.947368421052634</v>
      </c>
    </row>
    <row r="118" spans="1:5" x14ac:dyDescent="0.2">
      <c r="A118" s="2" t="s">
        <v>78</v>
      </c>
      <c r="B118" s="24">
        <v>1</v>
      </c>
      <c r="C118" s="24">
        <v>16</v>
      </c>
      <c r="D118" s="43">
        <f t="shared" si="14"/>
        <v>17</v>
      </c>
      <c r="E118" s="4">
        <f t="shared" si="13"/>
        <v>6.3909774436090219</v>
      </c>
    </row>
    <row r="119" spans="1:5" x14ac:dyDescent="0.2">
      <c r="A119" s="37" t="s">
        <v>5</v>
      </c>
      <c r="B119" s="55">
        <v>1</v>
      </c>
      <c r="C119" s="55">
        <v>9</v>
      </c>
      <c r="D119" s="38">
        <f t="shared" si="14"/>
        <v>10</v>
      </c>
      <c r="E119" s="39">
        <f t="shared" si="13"/>
        <v>3.7593984962406015</v>
      </c>
    </row>
    <row r="120" spans="1:5" x14ac:dyDescent="0.2">
      <c r="A120" s="2" t="s">
        <v>94</v>
      </c>
      <c r="B120" s="24">
        <v>0</v>
      </c>
      <c r="C120" s="24">
        <v>0</v>
      </c>
      <c r="D120" s="43">
        <f t="shared" si="14"/>
        <v>0</v>
      </c>
      <c r="E120" s="4">
        <f t="shared" si="13"/>
        <v>0</v>
      </c>
    </row>
    <row r="121" spans="1:5" ht="13.5" thickBot="1" x14ac:dyDescent="0.25">
      <c r="A121" s="54" t="s">
        <v>17</v>
      </c>
      <c r="B121" s="55">
        <v>9</v>
      </c>
      <c r="C121" s="55">
        <v>49</v>
      </c>
      <c r="D121" s="38">
        <f t="shared" si="14"/>
        <v>58</v>
      </c>
      <c r="E121" s="39">
        <f t="shared" si="13"/>
        <v>21.804511278195488</v>
      </c>
    </row>
    <row r="122" spans="1:5" ht="13.5" thickBot="1" x14ac:dyDescent="0.25">
      <c r="A122" s="29" t="s">
        <v>0</v>
      </c>
      <c r="B122" s="30">
        <f>SUM(B114:B121)</f>
        <v>16</v>
      </c>
      <c r="C122" s="30">
        <f>SUM(C114:C121)</f>
        <v>250</v>
      </c>
      <c r="D122" s="30">
        <f>SUM(D114:D121)</f>
        <v>266</v>
      </c>
      <c r="E122" s="31">
        <f>SUM(E114:E121)</f>
        <v>100.00000000000001</v>
      </c>
    </row>
    <row r="123" spans="1:5" x14ac:dyDescent="0.2">
      <c r="A123" s="133" t="s">
        <v>155</v>
      </c>
      <c r="B123" s="133"/>
      <c r="C123" s="133"/>
      <c r="D123" s="133"/>
      <c r="E123" s="133"/>
    </row>
    <row r="125" spans="1:5" ht="34.5" customHeight="1" thickBot="1" x14ac:dyDescent="0.3">
      <c r="A125" s="136" t="s">
        <v>156</v>
      </c>
      <c r="B125" s="136"/>
      <c r="C125" s="136"/>
      <c r="D125" s="136"/>
      <c r="E125" s="136"/>
    </row>
    <row r="126" spans="1:5" ht="13.5" thickBot="1" x14ac:dyDescent="0.25">
      <c r="A126" s="29" t="s">
        <v>32</v>
      </c>
      <c r="B126" s="30" t="s">
        <v>3</v>
      </c>
      <c r="C126" s="30" t="s">
        <v>2</v>
      </c>
      <c r="D126" s="30" t="s">
        <v>0</v>
      </c>
      <c r="E126" s="31" t="s">
        <v>42</v>
      </c>
    </row>
    <row r="127" spans="1:5" x14ac:dyDescent="0.2">
      <c r="A127" s="87" t="s">
        <v>115</v>
      </c>
      <c r="B127" s="24">
        <v>1</v>
      </c>
      <c r="C127" s="24">
        <v>90</v>
      </c>
      <c r="D127" s="3">
        <f>SUM(B127:C127)</f>
        <v>91</v>
      </c>
      <c r="E127" s="4">
        <f>(D127/D$138)*100</f>
        <v>34.210526315789473</v>
      </c>
    </row>
    <row r="128" spans="1:5" x14ac:dyDescent="0.2">
      <c r="A128" s="88" t="s">
        <v>116</v>
      </c>
      <c r="B128" s="55">
        <v>0</v>
      </c>
      <c r="C128" s="55">
        <v>2</v>
      </c>
      <c r="D128" s="38">
        <f>SUM(B128:C128)</f>
        <v>2</v>
      </c>
      <c r="E128" s="39">
        <f t="shared" ref="E128:E133" si="15">(D128/D$138)*100</f>
        <v>0.75187969924812026</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3</v>
      </c>
      <c r="C132" s="55">
        <v>54</v>
      </c>
      <c r="D132" s="38">
        <f t="shared" si="16"/>
        <v>57</v>
      </c>
      <c r="E132" s="39">
        <f t="shared" si="15"/>
        <v>21.428571428571427</v>
      </c>
    </row>
    <row r="133" spans="1:5" x14ac:dyDescent="0.2">
      <c r="A133" s="87" t="s">
        <v>86</v>
      </c>
      <c r="B133" s="24">
        <v>0</v>
      </c>
      <c r="C133" s="24">
        <v>5</v>
      </c>
      <c r="D133" s="43">
        <f t="shared" si="16"/>
        <v>5</v>
      </c>
      <c r="E133" s="4">
        <f t="shared" si="15"/>
        <v>1.8796992481203008</v>
      </c>
    </row>
    <row r="134" spans="1:5" x14ac:dyDescent="0.2">
      <c r="A134" s="88" t="s">
        <v>100</v>
      </c>
      <c r="B134" s="55">
        <v>0</v>
      </c>
      <c r="C134" s="55">
        <v>0</v>
      </c>
      <c r="D134" s="38">
        <f t="shared" si="16"/>
        <v>0</v>
      </c>
      <c r="E134" s="39">
        <f>(D134/D$138)*100</f>
        <v>0</v>
      </c>
    </row>
    <row r="135" spans="1:5" x14ac:dyDescent="0.2">
      <c r="A135" s="87" t="s">
        <v>33</v>
      </c>
      <c r="B135" s="24">
        <v>8</v>
      </c>
      <c r="C135" s="24">
        <v>55</v>
      </c>
      <c r="D135" s="43">
        <f t="shared" si="16"/>
        <v>63</v>
      </c>
      <c r="E135" s="4">
        <f>(D135/D$138)*100</f>
        <v>23.684210526315788</v>
      </c>
    </row>
    <row r="136" spans="1:5" x14ac:dyDescent="0.2">
      <c r="A136" s="88" t="s">
        <v>85</v>
      </c>
      <c r="B136" s="55">
        <v>4</v>
      </c>
      <c r="C136" s="55">
        <v>1</v>
      </c>
      <c r="D136" s="38">
        <f t="shared" si="16"/>
        <v>5</v>
      </c>
      <c r="E136" s="39">
        <f>(D136/D$138)*100</f>
        <v>1.8796992481203008</v>
      </c>
    </row>
    <row r="137" spans="1:5" ht="13.5" thickBot="1" x14ac:dyDescent="0.25">
      <c r="A137" s="87" t="s">
        <v>5</v>
      </c>
      <c r="B137" s="24">
        <v>0</v>
      </c>
      <c r="C137" s="24">
        <v>43</v>
      </c>
      <c r="D137" s="43">
        <f t="shared" si="16"/>
        <v>43</v>
      </c>
      <c r="E137" s="4">
        <f>(D137/D$138)*100</f>
        <v>16.165413533834585</v>
      </c>
    </row>
    <row r="138" spans="1:5" ht="13.5" thickBot="1" x14ac:dyDescent="0.25">
      <c r="A138" s="29" t="s">
        <v>0</v>
      </c>
      <c r="B138" s="30">
        <f>SUM(B127:B137)</f>
        <v>16</v>
      </c>
      <c r="C138" s="30">
        <f>SUM(C127:C137)</f>
        <v>250</v>
      </c>
      <c r="D138" s="30">
        <f>SUM(D127:D137)</f>
        <v>266</v>
      </c>
      <c r="E138" s="32">
        <f>SUM(E127:E137)</f>
        <v>100</v>
      </c>
    </row>
    <row r="139" spans="1:5" x14ac:dyDescent="0.2">
      <c r="A139" s="133" t="s">
        <v>157</v>
      </c>
      <c r="B139" s="133"/>
      <c r="C139" s="133"/>
      <c r="D139" s="133"/>
      <c r="E139" s="133"/>
    </row>
    <row r="141" spans="1:5" ht="27.75" customHeight="1" thickBot="1" x14ac:dyDescent="0.25">
      <c r="A141" s="139" t="s">
        <v>158</v>
      </c>
      <c r="B141" s="139"/>
      <c r="C141" s="139"/>
      <c r="D141" s="139"/>
      <c r="E141" s="139"/>
    </row>
    <row r="142" spans="1:5" ht="13.5" thickBot="1" x14ac:dyDescent="0.25">
      <c r="A142" s="76" t="s">
        <v>49</v>
      </c>
      <c r="B142" s="77" t="s">
        <v>3</v>
      </c>
      <c r="C142" s="77" t="s">
        <v>2</v>
      </c>
      <c r="D142" s="77" t="s">
        <v>0</v>
      </c>
      <c r="E142" s="78" t="s">
        <v>42</v>
      </c>
    </row>
    <row r="143" spans="1:5" x14ac:dyDescent="0.2">
      <c r="A143" s="21" t="s">
        <v>35</v>
      </c>
      <c r="B143" s="15">
        <v>0</v>
      </c>
      <c r="C143" s="15">
        <v>11</v>
      </c>
      <c r="D143" s="15">
        <f>B143+C143</f>
        <v>11</v>
      </c>
      <c r="E143" s="80">
        <f>D143/$D$151*100</f>
        <v>4.1353383458646613</v>
      </c>
    </row>
    <row r="144" spans="1:5" x14ac:dyDescent="0.2">
      <c r="A144" s="79" t="s">
        <v>36</v>
      </c>
      <c r="B144" s="89">
        <v>4</v>
      </c>
      <c r="C144" s="89">
        <v>81</v>
      </c>
      <c r="D144" s="90">
        <f t="shared" ref="D144:D150" si="17">B144+C144</f>
        <v>85</v>
      </c>
      <c r="E144" s="81">
        <f t="shared" ref="E144:E150" si="18">D144/$D$151*100</f>
        <v>31.954887218045116</v>
      </c>
    </row>
    <row r="145" spans="1:5" x14ac:dyDescent="0.2">
      <c r="A145" s="21" t="s">
        <v>138</v>
      </c>
      <c r="B145" s="15">
        <v>3</v>
      </c>
      <c r="C145" s="15">
        <v>34</v>
      </c>
      <c r="D145" s="15">
        <f t="shared" si="17"/>
        <v>37</v>
      </c>
      <c r="E145" s="80">
        <f t="shared" si="18"/>
        <v>13.909774436090224</v>
      </c>
    </row>
    <row r="146" spans="1:5" x14ac:dyDescent="0.2">
      <c r="A146" s="79" t="s">
        <v>37</v>
      </c>
      <c r="B146" s="89">
        <v>6</v>
      </c>
      <c r="C146" s="89">
        <v>37</v>
      </c>
      <c r="D146" s="90">
        <f t="shared" si="17"/>
        <v>43</v>
      </c>
      <c r="E146" s="81">
        <f t="shared" si="18"/>
        <v>16.165413533834585</v>
      </c>
    </row>
    <row r="147" spans="1:5" x14ac:dyDescent="0.2">
      <c r="A147" s="21" t="s">
        <v>38</v>
      </c>
      <c r="B147" s="15">
        <v>1</v>
      </c>
      <c r="C147" s="15">
        <v>22</v>
      </c>
      <c r="D147" s="15">
        <f t="shared" si="17"/>
        <v>23</v>
      </c>
      <c r="E147" s="80">
        <f t="shared" si="18"/>
        <v>8.6466165413533833</v>
      </c>
    </row>
    <row r="148" spans="1:5" x14ac:dyDescent="0.2">
      <c r="A148" s="79" t="s">
        <v>39</v>
      </c>
      <c r="B148" s="89">
        <v>1</v>
      </c>
      <c r="C148" s="89">
        <v>44</v>
      </c>
      <c r="D148" s="90">
        <f t="shared" si="17"/>
        <v>45</v>
      </c>
      <c r="E148" s="81">
        <f t="shared" si="18"/>
        <v>16.917293233082706</v>
      </c>
    </row>
    <row r="149" spans="1:5" x14ac:dyDescent="0.2">
      <c r="A149" s="21" t="s">
        <v>5</v>
      </c>
      <c r="B149" s="15">
        <v>1</v>
      </c>
      <c r="C149" s="15">
        <v>21</v>
      </c>
      <c r="D149" s="15">
        <f t="shared" si="17"/>
        <v>22</v>
      </c>
      <c r="E149" s="80">
        <f t="shared" si="18"/>
        <v>8.2706766917293226</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16</v>
      </c>
      <c r="C151" s="77">
        <f>SUM(C143:C150)</f>
        <v>250</v>
      </c>
      <c r="D151" s="77">
        <f>SUM(D143:D150)</f>
        <v>266</v>
      </c>
      <c r="E151" s="78">
        <f>SUM(E143:E150)</f>
        <v>99.999999999999986</v>
      </c>
    </row>
    <row r="152" spans="1:5" x14ac:dyDescent="0.2">
      <c r="A152" s="133" t="s">
        <v>160</v>
      </c>
      <c r="B152" s="133"/>
      <c r="C152" s="133"/>
      <c r="D152" s="133"/>
      <c r="E152" s="133"/>
    </row>
    <row r="154" spans="1:5" ht="30.75" customHeight="1" x14ac:dyDescent="0.2">
      <c r="A154" s="128" t="s">
        <v>198</v>
      </c>
      <c r="B154" s="128"/>
      <c r="C154" s="128"/>
      <c r="D154" s="128"/>
      <c r="E154" s="128"/>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16</v>
      </c>
      <c r="C157" s="18">
        <v>248</v>
      </c>
      <c r="D157" s="1">
        <f>SUM(B157:C157)</f>
        <v>264</v>
      </c>
      <c r="E157" s="4">
        <f>(D157/D$160)*100</f>
        <v>99.248120300751879</v>
      </c>
    </row>
    <row r="158" spans="1:5" x14ac:dyDescent="0.2">
      <c r="A158" s="37" t="s">
        <v>4</v>
      </c>
      <c r="B158" s="47">
        <v>0</v>
      </c>
      <c r="C158" s="47">
        <v>2</v>
      </c>
      <c r="D158" s="46">
        <f>SUM(B158:C158)</f>
        <v>2</v>
      </c>
      <c r="E158" s="39">
        <f>(D158/D$160)*100</f>
        <v>0.75187969924812026</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16</v>
      </c>
      <c r="C160" s="30">
        <f>SUM(C157:C159)</f>
        <v>250</v>
      </c>
      <c r="D160" s="30">
        <f>SUM(D157:D159)</f>
        <v>266</v>
      </c>
      <c r="E160" s="32">
        <f>SUM(E157:E159)</f>
        <v>100</v>
      </c>
    </row>
    <row r="161" spans="1:5" x14ac:dyDescent="0.2">
      <c r="A161" s="133" t="s">
        <v>162</v>
      </c>
      <c r="B161" s="133"/>
      <c r="C161" s="133"/>
      <c r="D161" s="133"/>
      <c r="E161" s="133"/>
    </row>
    <row r="163" spans="1:5" ht="27" customHeight="1" x14ac:dyDescent="0.2">
      <c r="A163" s="139" t="s">
        <v>161</v>
      </c>
      <c r="B163" s="139"/>
      <c r="C163" s="139"/>
      <c r="D163" s="139"/>
      <c r="E163" s="139"/>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25</v>
      </c>
      <c r="D166" s="3">
        <f>SUM(B166:C166)</f>
        <v>26</v>
      </c>
      <c r="E166" s="4">
        <f t="shared" ref="E166:E176" si="19">(D166/D$177)*100</f>
        <v>9.7744360902255636</v>
      </c>
    </row>
    <row r="167" spans="1:5" x14ac:dyDescent="0.2">
      <c r="A167" s="59" t="s">
        <v>87</v>
      </c>
      <c r="B167" s="55">
        <v>2</v>
      </c>
      <c r="C167" s="55">
        <v>30</v>
      </c>
      <c r="D167" s="38">
        <f>SUM(B167:C167)</f>
        <v>32</v>
      </c>
      <c r="E167" s="39">
        <f t="shared" si="19"/>
        <v>12.030075187969924</v>
      </c>
    </row>
    <row r="168" spans="1:5" x14ac:dyDescent="0.2">
      <c r="A168" s="14" t="s">
        <v>97</v>
      </c>
      <c r="B168" s="24">
        <v>0</v>
      </c>
      <c r="C168" s="24">
        <v>32</v>
      </c>
      <c r="D168" s="43">
        <f t="shared" ref="D168:D176" si="20">SUM(B168:C168)</f>
        <v>32</v>
      </c>
      <c r="E168" s="4">
        <f t="shared" si="19"/>
        <v>12.030075187969924</v>
      </c>
    </row>
    <row r="169" spans="1:5" x14ac:dyDescent="0.2">
      <c r="A169" s="59" t="s">
        <v>89</v>
      </c>
      <c r="B169" s="55">
        <v>0</v>
      </c>
      <c r="C169" s="55">
        <v>11</v>
      </c>
      <c r="D169" s="38">
        <f t="shared" si="20"/>
        <v>11</v>
      </c>
      <c r="E169" s="39">
        <f t="shared" si="19"/>
        <v>4.1353383458646613</v>
      </c>
    </row>
    <row r="170" spans="1:5" x14ac:dyDescent="0.2">
      <c r="A170" s="14" t="s">
        <v>90</v>
      </c>
      <c r="B170" s="24">
        <v>0</v>
      </c>
      <c r="C170" s="24">
        <v>7</v>
      </c>
      <c r="D170" s="43">
        <f t="shared" si="20"/>
        <v>7</v>
      </c>
      <c r="E170" s="4">
        <f t="shared" si="19"/>
        <v>2.6315789473684208</v>
      </c>
    </row>
    <row r="171" spans="1:5" x14ac:dyDescent="0.2">
      <c r="A171" s="59" t="s">
        <v>95</v>
      </c>
      <c r="B171" s="55">
        <v>0</v>
      </c>
      <c r="C171" s="55">
        <v>2</v>
      </c>
      <c r="D171" s="38">
        <f t="shared" si="20"/>
        <v>2</v>
      </c>
      <c r="E171" s="39">
        <f t="shared" si="19"/>
        <v>0.75187969924812026</v>
      </c>
    </row>
    <row r="172" spans="1:5" x14ac:dyDescent="0.2">
      <c r="A172" s="14" t="s">
        <v>88</v>
      </c>
      <c r="B172" s="24">
        <v>0</v>
      </c>
      <c r="C172" s="24">
        <v>1</v>
      </c>
      <c r="D172" s="43">
        <f t="shared" si="20"/>
        <v>1</v>
      </c>
      <c r="E172" s="4">
        <f t="shared" si="19"/>
        <v>0.37593984962406013</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0.37593984962406013</v>
      </c>
    </row>
    <row r="175" spans="1:5" x14ac:dyDescent="0.2">
      <c r="A175" s="59" t="s">
        <v>33</v>
      </c>
      <c r="B175" s="55">
        <v>9</v>
      </c>
      <c r="C175" s="55">
        <v>90</v>
      </c>
      <c r="D175" s="38">
        <f t="shared" si="20"/>
        <v>99</v>
      </c>
      <c r="E175" s="39">
        <f t="shared" si="19"/>
        <v>37.218045112781958</v>
      </c>
    </row>
    <row r="176" spans="1:5" ht="13.5" thickBot="1" x14ac:dyDescent="0.25">
      <c r="A176" s="14" t="s">
        <v>34</v>
      </c>
      <c r="B176" s="24">
        <v>4</v>
      </c>
      <c r="C176" s="24">
        <v>51</v>
      </c>
      <c r="D176" s="43">
        <f t="shared" si="20"/>
        <v>55</v>
      </c>
      <c r="E176" s="4">
        <f t="shared" si="19"/>
        <v>20.676691729323306</v>
      </c>
    </row>
    <row r="177" spans="1:5" ht="13.5" thickBot="1" x14ac:dyDescent="0.25">
      <c r="A177" s="29" t="s">
        <v>0</v>
      </c>
      <c r="B177" s="30">
        <f>SUM(B166:B176)</f>
        <v>16</v>
      </c>
      <c r="C177" s="30">
        <f>SUM(C166:C176)</f>
        <v>250</v>
      </c>
      <c r="D177" s="30">
        <f>SUM(D166:D176)</f>
        <v>266</v>
      </c>
      <c r="E177" s="32">
        <f>SUM(E166:E176)</f>
        <v>100</v>
      </c>
    </row>
    <row r="178" spans="1:5" x14ac:dyDescent="0.2">
      <c r="A178" s="133" t="s">
        <v>163</v>
      </c>
      <c r="B178" s="133"/>
      <c r="C178" s="133"/>
      <c r="D178" s="133"/>
      <c r="E178" s="133"/>
    </row>
    <row r="179" spans="1:5" ht="38.25" customHeight="1" x14ac:dyDescent="0.2">
      <c r="A179" s="128" t="s">
        <v>164</v>
      </c>
      <c r="B179" s="128"/>
      <c r="C179" s="128"/>
      <c r="D179" s="128"/>
      <c r="E179" s="128"/>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6</v>
      </c>
      <c r="C182" s="24">
        <v>47</v>
      </c>
      <c r="D182" s="22">
        <f>SUM(B182:C182)</f>
        <v>53</v>
      </c>
      <c r="E182" s="4">
        <f t="shared" ref="E182:E191" si="21">(D182/D$192)*100</f>
        <v>19.924812030075188</v>
      </c>
    </row>
    <row r="183" spans="1:5" x14ac:dyDescent="0.2">
      <c r="A183" s="61" t="s">
        <v>98</v>
      </c>
      <c r="B183" s="55">
        <v>0</v>
      </c>
      <c r="C183" s="55">
        <v>1</v>
      </c>
      <c r="D183" s="72">
        <f>SUM(B183:C183)</f>
        <v>1</v>
      </c>
      <c r="E183" s="39">
        <f t="shared" si="21"/>
        <v>0.37593984962406013</v>
      </c>
    </row>
    <row r="184" spans="1:5" x14ac:dyDescent="0.2">
      <c r="A184" s="60" t="s">
        <v>56</v>
      </c>
      <c r="B184" s="24">
        <v>4</v>
      </c>
      <c r="C184" s="24">
        <v>57</v>
      </c>
      <c r="D184" s="73">
        <f t="shared" ref="D184:D191" si="22">SUM(B184:C184)</f>
        <v>61</v>
      </c>
      <c r="E184" s="4">
        <f t="shared" si="21"/>
        <v>22.932330827067666</v>
      </c>
    </row>
    <row r="185" spans="1:5" x14ac:dyDescent="0.2">
      <c r="A185" s="61" t="s">
        <v>121</v>
      </c>
      <c r="B185" s="55">
        <v>1</v>
      </c>
      <c r="C185" s="55">
        <v>34</v>
      </c>
      <c r="D185" s="72">
        <f t="shared" si="22"/>
        <v>35</v>
      </c>
      <c r="E185" s="39">
        <f t="shared" si="21"/>
        <v>13.157894736842104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1</v>
      </c>
      <c r="C188" s="24">
        <v>37</v>
      </c>
      <c r="D188" s="73">
        <f t="shared" si="22"/>
        <v>38</v>
      </c>
      <c r="E188" s="4">
        <f t="shared" si="21"/>
        <v>14.285714285714285</v>
      </c>
    </row>
    <row r="189" spans="1:5" x14ac:dyDescent="0.2">
      <c r="A189" s="62" t="s">
        <v>120</v>
      </c>
      <c r="B189" s="55">
        <v>0</v>
      </c>
      <c r="C189" s="55">
        <v>32</v>
      </c>
      <c r="D189" s="72">
        <f t="shared" si="22"/>
        <v>32</v>
      </c>
      <c r="E189" s="39">
        <f t="shared" si="21"/>
        <v>12.030075187969924</v>
      </c>
    </row>
    <row r="190" spans="1:5" x14ac:dyDescent="0.2">
      <c r="A190" s="60" t="s">
        <v>54</v>
      </c>
      <c r="B190" s="24">
        <v>0</v>
      </c>
      <c r="C190" s="24">
        <v>3</v>
      </c>
      <c r="D190" s="73">
        <f t="shared" si="22"/>
        <v>3</v>
      </c>
      <c r="E190" s="4">
        <f t="shared" si="21"/>
        <v>1.1278195488721803</v>
      </c>
    </row>
    <row r="191" spans="1:5" s="82" customFormat="1" ht="13.5" thickBot="1" x14ac:dyDescent="0.25">
      <c r="A191" s="59" t="s">
        <v>17</v>
      </c>
      <c r="B191" s="55">
        <v>4</v>
      </c>
      <c r="C191" s="55">
        <v>39</v>
      </c>
      <c r="D191" s="72">
        <f t="shared" si="22"/>
        <v>43</v>
      </c>
      <c r="E191" s="39">
        <f t="shared" si="21"/>
        <v>16.165413533834585</v>
      </c>
    </row>
    <row r="192" spans="1:5" s="82" customFormat="1" ht="13.5" thickBot="1" x14ac:dyDescent="0.25">
      <c r="A192" s="29" t="s">
        <v>0</v>
      </c>
      <c r="B192" s="34">
        <f>SUM(B182:B191)</f>
        <v>16</v>
      </c>
      <c r="C192" s="34">
        <f>SUM(C182:C191)</f>
        <v>250</v>
      </c>
      <c r="D192" s="30">
        <f>SUM(D182:D191)</f>
        <v>266</v>
      </c>
      <c r="E192" s="31">
        <f>SUM(E182:E191)</f>
        <v>99.999999999999986</v>
      </c>
    </row>
    <row r="193" spans="1:5" s="82" customFormat="1" x14ac:dyDescent="0.2">
      <c r="A193" s="140" t="s">
        <v>165</v>
      </c>
      <c r="B193" s="140"/>
      <c r="C193" s="140"/>
      <c r="D193" s="140"/>
      <c r="E193" s="140"/>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41" t="s">
        <v>199</v>
      </c>
      <c r="B200" s="141"/>
      <c r="C200" s="141"/>
      <c r="D200" s="141"/>
      <c r="E200" s="141"/>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3</v>
      </c>
      <c r="D203" s="3">
        <f>SUM(B203:C203)</f>
        <v>3</v>
      </c>
      <c r="E203" s="4">
        <f t="shared" ref="E203:E211" si="23">(D203/D$212)*100</f>
        <v>1.1278195488721803</v>
      </c>
    </row>
    <row r="204" spans="1:5" s="82" customFormat="1" x14ac:dyDescent="0.2">
      <c r="A204" s="61" t="s">
        <v>60</v>
      </c>
      <c r="B204" s="55">
        <v>9</v>
      </c>
      <c r="C204" s="55">
        <v>115</v>
      </c>
      <c r="D204" s="38">
        <f>SUM(B204:C204)</f>
        <v>124</v>
      </c>
      <c r="E204" s="39">
        <f t="shared" si="23"/>
        <v>46.616541353383454</v>
      </c>
    </row>
    <row r="205" spans="1:5" s="82" customFormat="1" x14ac:dyDescent="0.2">
      <c r="A205" s="60" t="s">
        <v>59</v>
      </c>
      <c r="B205" s="24">
        <v>1</v>
      </c>
      <c r="C205" s="24">
        <v>36</v>
      </c>
      <c r="D205" s="43">
        <f t="shared" ref="D205:D211" si="24">SUM(B205:C205)</f>
        <v>37</v>
      </c>
      <c r="E205" s="4">
        <f t="shared" si="23"/>
        <v>13.909774436090224</v>
      </c>
    </row>
    <row r="206" spans="1:5" s="82" customFormat="1" x14ac:dyDescent="0.2">
      <c r="A206" s="61" t="s">
        <v>20</v>
      </c>
      <c r="B206" s="55">
        <v>2</v>
      </c>
      <c r="C206" s="55">
        <v>11</v>
      </c>
      <c r="D206" s="38">
        <f t="shared" si="24"/>
        <v>13</v>
      </c>
      <c r="E206" s="39">
        <f t="shared" si="23"/>
        <v>4.8872180451127818</v>
      </c>
    </row>
    <row r="207" spans="1:5" s="82" customFormat="1" x14ac:dyDescent="0.2">
      <c r="A207" s="60" t="s">
        <v>21</v>
      </c>
      <c r="B207" s="24">
        <v>0</v>
      </c>
      <c r="C207" s="24">
        <v>5</v>
      </c>
      <c r="D207" s="43">
        <f t="shared" si="24"/>
        <v>5</v>
      </c>
      <c r="E207" s="4">
        <f t="shared" si="23"/>
        <v>1.8796992481203008</v>
      </c>
    </row>
    <row r="208" spans="1:5" s="82" customFormat="1" x14ac:dyDescent="0.2">
      <c r="A208" s="61" t="s">
        <v>58</v>
      </c>
      <c r="B208" s="55">
        <v>0</v>
      </c>
      <c r="C208" s="55">
        <v>3</v>
      </c>
      <c r="D208" s="38">
        <f t="shared" si="24"/>
        <v>3</v>
      </c>
      <c r="E208" s="39">
        <f t="shared" si="23"/>
        <v>1.1278195488721803</v>
      </c>
    </row>
    <row r="209" spans="1:6" s="82" customFormat="1" x14ac:dyDescent="0.2">
      <c r="A209" s="60" t="s">
        <v>57</v>
      </c>
      <c r="B209" s="24">
        <v>0</v>
      </c>
      <c r="C209" s="24">
        <v>1</v>
      </c>
      <c r="D209" s="43">
        <f t="shared" si="24"/>
        <v>1</v>
      </c>
      <c r="E209" s="4">
        <f t="shared" si="23"/>
        <v>0.37593984962406013</v>
      </c>
    </row>
    <row r="210" spans="1:6" s="82" customFormat="1" x14ac:dyDescent="0.2">
      <c r="A210" s="61" t="s">
        <v>5</v>
      </c>
      <c r="B210" s="55">
        <v>0</v>
      </c>
      <c r="C210" s="55">
        <v>1</v>
      </c>
      <c r="D210" s="38">
        <f t="shared" si="24"/>
        <v>1</v>
      </c>
      <c r="E210" s="39">
        <f t="shared" si="23"/>
        <v>0.37593984962406013</v>
      </c>
    </row>
    <row r="211" spans="1:6" s="82" customFormat="1" ht="13.5" thickBot="1" x14ac:dyDescent="0.25">
      <c r="A211" s="14" t="s">
        <v>17</v>
      </c>
      <c r="B211" s="24">
        <v>4</v>
      </c>
      <c r="C211" s="24">
        <v>75</v>
      </c>
      <c r="D211" s="43">
        <f t="shared" si="24"/>
        <v>79</v>
      </c>
      <c r="E211" s="4">
        <f t="shared" si="23"/>
        <v>29.699248120300751</v>
      </c>
    </row>
    <row r="212" spans="1:6" s="82" customFormat="1" ht="13.5" thickBot="1" x14ac:dyDescent="0.25">
      <c r="A212" s="29" t="s">
        <v>0</v>
      </c>
      <c r="B212" s="30">
        <f>SUM(B203:B211)</f>
        <v>16</v>
      </c>
      <c r="C212" s="30">
        <f>SUM(C203:C211)</f>
        <v>250</v>
      </c>
      <c r="D212" s="30">
        <f>SUM(D203:D211)</f>
        <v>266</v>
      </c>
      <c r="E212" s="31">
        <f>SUM(E203:E211)</f>
        <v>100</v>
      </c>
    </row>
    <row r="213" spans="1:6" s="82" customFormat="1" x14ac:dyDescent="0.2">
      <c r="A213" s="133" t="s">
        <v>167</v>
      </c>
      <c r="B213" s="133"/>
      <c r="C213" s="133"/>
      <c r="D213" s="133"/>
      <c r="E213" s="133"/>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7" t="s">
        <v>200</v>
      </c>
      <c r="B217" s="137"/>
      <c r="C217" s="137"/>
      <c r="D217" s="137"/>
      <c r="E217" s="137"/>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244</v>
      </c>
      <c r="D220" s="10">
        <f>SUM(B220:C220)</f>
        <v>260</v>
      </c>
      <c r="E220" s="4">
        <f>(D220/D$222)*100</f>
        <v>97.744360902255636</v>
      </c>
      <c r="F220" s="82"/>
    </row>
    <row r="221" spans="1:6" ht="13.5" thickBot="1" x14ac:dyDescent="0.25">
      <c r="A221" s="48" t="s">
        <v>63</v>
      </c>
      <c r="B221" s="52">
        <v>0</v>
      </c>
      <c r="C221" s="52">
        <v>6</v>
      </c>
      <c r="D221" s="49">
        <f>SUM(B221:C221)</f>
        <v>6</v>
      </c>
      <c r="E221" s="28">
        <f>(D221/D$222)*100</f>
        <v>2.2556390977443606</v>
      </c>
      <c r="F221" s="82"/>
    </row>
    <row r="222" spans="1:6" ht="13.5" thickBot="1" x14ac:dyDescent="0.25">
      <c r="A222" s="29" t="s">
        <v>0</v>
      </c>
      <c r="B222" s="30">
        <f>B220+B221</f>
        <v>16</v>
      </c>
      <c r="C222" s="30">
        <f>C220+C221</f>
        <v>250</v>
      </c>
      <c r="D222" s="30">
        <f>D221+D220</f>
        <v>266</v>
      </c>
      <c r="E222" s="32">
        <f>SUM(E220:E221)</f>
        <v>100</v>
      </c>
      <c r="F222" s="82"/>
    </row>
    <row r="223" spans="1:6" x14ac:dyDescent="0.2">
      <c r="A223" s="142" t="s">
        <v>170</v>
      </c>
      <c r="B223" s="142"/>
      <c r="C223" s="142"/>
      <c r="D223" s="142"/>
      <c r="E223" s="142"/>
      <c r="F223" s="82"/>
    </row>
    <row r="224" spans="1:6" x14ac:dyDescent="0.2">
      <c r="A224" s="82"/>
      <c r="B224" s="3"/>
      <c r="C224" s="3"/>
      <c r="D224" s="3"/>
      <c r="E224" s="8"/>
      <c r="F224" s="82"/>
    </row>
    <row r="225" spans="1:6" ht="36.75" customHeight="1" x14ac:dyDescent="0.2">
      <c r="A225" s="137" t="s">
        <v>178</v>
      </c>
      <c r="B225" s="137"/>
      <c r="C225" s="137"/>
      <c r="D225" s="137"/>
      <c r="E225" s="137"/>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4</v>
      </c>
      <c r="D228" s="3">
        <f>SUM(B228:C228)</f>
        <v>4</v>
      </c>
      <c r="E228" s="4">
        <f>(D228/D$233)*100</f>
        <v>66.666666666666657</v>
      </c>
    </row>
    <row r="229" spans="1:6" x14ac:dyDescent="0.2">
      <c r="A229" s="26" t="s">
        <v>46</v>
      </c>
      <c r="B229" s="49">
        <v>0</v>
      </c>
      <c r="C229" s="49">
        <v>6</v>
      </c>
      <c r="D229" s="52">
        <f>SUM(B229:C229)</f>
        <v>6</v>
      </c>
      <c r="E229" s="28">
        <f>(D229/D$233)*100</f>
        <v>100</v>
      </c>
    </row>
    <row r="230" spans="1:6" x14ac:dyDescent="0.2">
      <c r="A230" s="2" t="s">
        <v>51</v>
      </c>
      <c r="B230" s="24">
        <v>0</v>
      </c>
      <c r="C230" s="24">
        <v>3</v>
      </c>
      <c r="D230" s="43">
        <f>SUM(B230:C230)</f>
        <v>3</v>
      </c>
      <c r="E230" s="4">
        <f>(D230/D$233)*100</f>
        <v>50</v>
      </c>
    </row>
    <row r="231" spans="1:6" x14ac:dyDescent="0.2">
      <c r="A231" s="26" t="s">
        <v>24</v>
      </c>
      <c r="B231" s="53">
        <v>0</v>
      </c>
      <c r="C231" s="53">
        <v>2</v>
      </c>
      <c r="D231" s="52">
        <f>SUM(B231:C231)</f>
        <v>2</v>
      </c>
      <c r="E231" s="28">
        <f>(D231/D$233)*100</f>
        <v>33.333333333333329</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42" t="s">
        <v>172</v>
      </c>
      <c r="B234" s="142"/>
      <c r="C234" s="142"/>
      <c r="D234" s="142"/>
      <c r="E234" s="142"/>
    </row>
    <row r="235" spans="1:6" x14ac:dyDescent="0.2">
      <c r="A235" s="91"/>
      <c r="B235" s="91"/>
      <c r="C235" s="91"/>
      <c r="D235" s="91"/>
      <c r="E235" s="91"/>
    </row>
    <row r="236" spans="1:6" ht="36.75" customHeight="1" thickBot="1" x14ac:dyDescent="0.25">
      <c r="A236" s="139" t="s">
        <v>201</v>
      </c>
      <c r="B236" s="139"/>
      <c r="C236" s="139"/>
      <c r="D236" s="139"/>
      <c r="E236" s="139"/>
    </row>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42" t="s">
        <v>173</v>
      </c>
      <c r="B246" s="142"/>
      <c r="C246" s="142"/>
      <c r="D246" s="142"/>
      <c r="E246" s="142"/>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7" t="s">
        <v>202</v>
      </c>
      <c r="B4" s="127"/>
      <c r="C4" s="127"/>
      <c r="D4" s="127"/>
      <c r="E4" s="127"/>
    </row>
    <row r="5" spans="1:13" ht="40.5" customHeight="1" x14ac:dyDescent="0.2">
      <c r="A5" s="128" t="s">
        <v>203</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1</v>
      </c>
      <c r="C9" s="15">
        <v>27</v>
      </c>
      <c r="D9" s="3">
        <f t="shared" ref="D9:D14" si="0">SUM(B9:C9)</f>
        <v>28</v>
      </c>
      <c r="E9" s="4">
        <f t="shared" ref="E9:E14" si="1">(D9/D$15)*100</f>
        <v>3.1460674157303372</v>
      </c>
      <c r="G9" s="6"/>
    </row>
    <row r="10" spans="1:13" x14ac:dyDescent="0.2">
      <c r="A10" s="37" t="s">
        <v>101</v>
      </c>
      <c r="B10" s="38">
        <v>0</v>
      </c>
      <c r="C10" s="38">
        <v>4</v>
      </c>
      <c r="D10" s="38">
        <f t="shared" si="0"/>
        <v>4</v>
      </c>
      <c r="E10" s="39">
        <f t="shared" si="1"/>
        <v>0.44943820224719105</v>
      </c>
      <c r="G10" s="6"/>
    </row>
    <row r="11" spans="1:13" x14ac:dyDescent="0.2">
      <c r="A11" s="2" t="s">
        <v>41</v>
      </c>
      <c r="B11" s="3">
        <v>0</v>
      </c>
      <c r="C11" s="3">
        <v>98</v>
      </c>
      <c r="D11" s="43">
        <f t="shared" si="0"/>
        <v>98</v>
      </c>
      <c r="E11" s="4">
        <f t="shared" si="1"/>
        <v>11.011235955056179</v>
      </c>
      <c r="G11" s="6"/>
      <c r="L11" s="17"/>
      <c r="M11" s="6"/>
    </row>
    <row r="12" spans="1:13" x14ac:dyDescent="0.2">
      <c r="A12" s="37" t="s">
        <v>47</v>
      </c>
      <c r="B12" s="38">
        <v>0</v>
      </c>
      <c r="C12" s="38">
        <v>1</v>
      </c>
      <c r="D12" s="38">
        <f t="shared" si="0"/>
        <v>1</v>
      </c>
      <c r="E12" s="39">
        <f t="shared" si="1"/>
        <v>0.11235955056179776</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34</v>
      </c>
      <c r="C14" s="38">
        <v>725</v>
      </c>
      <c r="D14" s="38">
        <f t="shared" si="0"/>
        <v>759</v>
      </c>
      <c r="E14" s="39">
        <f t="shared" si="1"/>
        <v>85.280898876404493</v>
      </c>
      <c r="L14" s="17"/>
      <c r="M14" s="6"/>
    </row>
    <row r="15" spans="1:13" ht="13.5" thickBot="1" x14ac:dyDescent="0.25">
      <c r="A15" s="29" t="s">
        <v>0</v>
      </c>
      <c r="B15" s="30">
        <f>SUM(B9:B14)</f>
        <v>35</v>
      </c>
      <c r="C15" s="30">
        <f>SUM(C9:C14)</f>
        <v>855</v>
      </c>
      <c r="D15" s="30">
        <f>SUM(D9:D14)</f>
        <v>890</v>
      </c>
      <c r="E15" s="32">
        <f>SUM(E9:E14)</f>
        <v>100</v>
      </c>
      <c r="L15" s="17"/>
      <c r="M15" s="6"/>
    </row>
    <row r="16" spans="1:13" x14ac:dyDescent="0.2">
      <c r="A16" s="133" t="s">
        <v>141</v>
      </c>
      <c r="B16" s="133"/>
      <c r="C16" s="133"/>
      <c r="D16" s="133"/>
      <c r="E16" s="133"/>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0.5617977528089888</v>
      </c>
      <c r="L21" s="17"/>
      <c r="M21" s="6"/>
    </row>
    <row r="22" spans="1:13" x14ac:dyDescent="0.2">
      <c r="A22" s="21" t="s">
        <v>128</v>
      </c>
      <c r="B22" s="3">
        <v>1</v>
      </c>
      <c r="C22" s="3">
        <v>125</v>
      </c>
      <c r="D22" s="3">
        <f>SUM(B22:C22)</f>
        <v>126</v>
      </c>
      <c r="E22" s="42">
        <f t="shared" ref="E22:E31" si="2">(D22/D$32)*100</f>
        <v>14.157303370786517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34</v>
      </c>
      <c r="C30" s="43">
        <v>725</v>
      </c>
      <c r="D30" s="3">
        <f>SUM(B30:C30)</f>
        <v>759</v>
      </c>
      <c r="E30" s="42">
        <f t="shared" si="2"/>
        <v>85.280898876404493</v>
      </c>
    </row>
    <row r="31" spans="1:13" ht="13.5" thickBot="1" x14ac:dyDescent="0.25">
      <c r="A31" s="40" t="s">
        <v>133</v>
      </c>
      <c r="B31" s="38">
        <v>0</v>
      </c>
      <c r="C31" s="38">
        <v>0</v>
      </c>
      <c r="D31" s="38">
        <v>0</v>
      </c>
      <c r="E31" s="41">
        <f t="shared" si="2"/>
        <v>0</v>
      </c>
    </row>
    <row r="32" spans="1:13" ht="13.5" thickBot="1" x14ac:dyDescent="0.25">
      <c r="A32" s="29" t="s">
        <v>0</v>
      </c>
      <c r="B32" s="30">
        <f>SUM(B21:B31)</f>
        <v>35</v>
      </c>
      <c r="C32" s="30">
        <f>SUM(C21:C31)</f>
        <v>855</v>
      </c>
      <c r="D32" s="30">
        <f>SUM(D21:D31)</f>
        <v>890</v>
      </c>
      <c r="E32" s="32">
        <f>SUM(E21:E31)</f>
        <v>100</v>
      </c>
    </row>
    <row r="33" spans="1:14" x14ac:dyDescent="0.2">
      <c r="A33" s="142" t="s">
        <v>143</v>
      </c>
      <c r="B33" s="142"/>
      <c r="C33" s="142"/>
      <c r="D33" s="142"/>
      <c r="E33" s="142"/>
      <c r="N33" s="27"/>
    </row>
    <row r="34" spans="1:14" x14ac:dyDescent="0.2">
      <c r="A34" s="19"/>
      <c r="B34" s="18"/>
      <c r="C34" s="19"/>
      <c r="D34" s="19"/>
      <c r="E34" s="19"/>
      <c r="N34" s="27"/>
    </row>
    <row r="35" spans="1:14" ht="28.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34</v>
      </c>
      <c r="C38" s="3">
        <v>723</v>
      </c>
      <c r="D38" s="3">
        <f>SUM(B38:C38)</f>
        <v>757</v>
      </c>
      <c r="E38" s="42">
        <f>(D38/D$32)*100</f>
        <v>85.056179775280896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94</v>
      </c>
      <c r="D40" s="43">
        <f t="shared" ref="D40:D47" si="4">SUM(B40:C40)</f>
        <v>94</v>
      </c>
      <c r="E40" s="42">
        <f t="shared" si="3"/>
        <v>10.561797752808989</v>
      </c>
      <c r="L40" s="6"/>
      <c r="N40" s="27"/>
    </row>
    <row r="41" spans="1:14" x14ac:dyDescent="0.2">
      <c r="A41" s="40" t="s">
        <v>106</v>
      </c>
      <c r="B41" s="38">
        <v>1</v>
      </c>
      <c r="C41" s="38">
        <v>7</v>
      </c>
      <c r="D41" s="38">
        <f t="shared" si="4"/>
        <v>8</v>
      </c>
      <c r="E41" s="41">
        <f t="shared" si="3"/>
        <v>0.89887640449438211</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3</v>
      </c>
      <c r="D43" s="38">
        <f t="shared" si="4"/>
        <v>3</v>
      </c>
      <c r="E43" s="41">
        <f t="shared" si="3"/>
        <v>0.33707865168539325</v>
      </c>
      <c r="L43" s="6"/>
      <c r="N43" s="27"/>
    </row>
    <row r="44" spans="1:14" x14ac:dyDescent="0.2">
      <c r="A44" s="33" t="s">
        <v>109</v>
      </c>
      <c r="B44" s="43">
        <v>0</v>
      </c>
      <c r="C44" s="43">
        <v>4</v>
      </c>
      <c r="D44" s="43">
        <f t="shared" si="4"/>
        <v>4</v>
      </c>
      <c r="E44" s="42">
        <f t="shared" si="3"/>
        <v>0.44943820224719105</v>
      </c>
      <c r="L44" s="6"/>
    </row>
    <row r="45" spans="1:14" x14ac:dyDescent="0.2">
      <c r="A45" s="40" t="s">
        <v>136</v>
      </c>
      <c r="B45" s="38">
        <v>0</v>
      </c>
      <c r="C45" s="38">
        <v>17</v>
      </c>
      <c r="D45" s="38">
        <f>SUM(B45:C45)</f>
        <v>17</v>
      </c>
      <c r="E45" s="41">
        <f t="shared" si="3"/>
        <v>1.9101123595505618</v>
      </c>
      <c r="L45" s="6"/>
    </row>
    <row r="46" spans="1:14" x14ac:dyDescent="0.2">
      <c r="A46" s="33" t="s">
        <v>5</v>
      </c>
      <c r="B46" s="43">
        <v>0</v>
      </c>
      <c r="C46" s="43">
        <v>3</v>
      </c>
      <c r="D46" s="43">
        <f t="shared" si="4"/>
        <v>3</v>
      </c>
      <c r="E46" s="42">
        <f t="shared" si="3"/>
        <v>0.33707865168539325</v>
      </c>
      <c r="F46" s="6"/>
      <c r="G46" s="6"/>
      <c r="L46" s="6"/>
    </row>
    <row r="47" spans="1:14" ht="13.5" thickBot="1" x14ac:dyDescent="0.25">
      <c r="A47" s="40" t="s">
        <v>133</v>
      </c>
      <c r="B47" s="38">
        <v>0</v>
      </c>
      <c r="C47" s="38">
        <v>4</v>
      </c>
      <c r="D47" s="38">
        <f t="shared" si="4"/>
        <v>4</v>
      </c>
      <c r="E47" s="41">
        <f t="shared" si="3"/>
        <v>0.44943820224719105</v>
      </c>
      <c r="F47" s="92"/>
      <c r="G47" s="92"/>
      <c r="H47" s="12"/>
      <c r="L47" s="6"/>
    </row>
    <row r="48" spans="1:14" ht="13.5" thickBot="1" x14ac:dyDescent="0.25">
      <c r="A48" s="29" t="s">
        <v>0</v>
      </c>
      <c r="B48" s="30">
        <f>SUM(B38:B47)</f>
        <v>35</v>
      </c>
      <c r="C48" s="30">
        <f>SUM(C38:C47)</f>
        <v>855</v>
      </c>
      <c r="D48" s="30">
        <f>SUM(D38:D47)</f>
        <v>890</v>
      </c>
      <c r="E48" s="32">
        <f>SUM(E38:E47)</f>
        <v>100</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13</v>
      </c>
      <c r="D53" s="3">
        <f>SUM(B53:C53)</f>
        <v>15</v>
      </c>
      <c r="E53" s="4">
        <f t="shared" ref="E53:E59" si="5">(D53/D$65)*100</f>
        <v>1.8915510718789406</v>
      </c>
      <c r="F53" s="92"/>
      <c r="G53" s="92"/>
      <c r="H53" s="12"/>
    </row>
    <row r="54" spans="1:14" x14ac:dyDescent="0.2">
      <c r="A54" s="26" t="s">
        <v>7</v>
      </c>
      <c r="B54" s="53">
        <v>4</v>
      </c>
      <c r="C54" s="53">
        <v>55</v>
      </c>
      <c r="D54" s="52">
        <f>SUM(B54:C54)</f>
        <v>59</v>
      </c>
      <c r="E54" s="28">
        <f t="shared" si="5"/>
        <v>7.4401008827238337</v>
      </c>
      <c r="F54" s="92"/>
      <c r="G54" s="92"/>
      <c r="H54" s="12"/>
    </row>
    <row r="55" spans="1:14" x14ac:dyDescent="0.2">
      <c r="A55" s="2" t="s">
        <v>8</v>
      </c>
      <c r="B55" s="24">
        <v>2</v>
      </c>
      <c r="C55" s="24">
        <v>55</v>
      </c>
      <c r="D55" s="43">
        <f t="shared" ref="D55:D64" si="6">SUM(B55:C55)</f>
        <v>57</v>
      </c>
      <c r="E55" s="4">
        <f t="shared" si="5"/>
        <v>7.187894073139975</v>
      </c>
      <c r="F55" s="92"/>
      <c r="G55" s="92"/>
      <c r="H55" s="12"/>
    </row>
    <row r="56" spans="1:14" x14ac:dyDescent="0.2">
      <c r="A56" s="26" t="s">
        <v>9</v>
      </c>
      <c r="B56" s="53">
        <v>2</v>
      </c>
      <c r="C56" s="53">
        <v>44</v>
      </c>
      <c r="D56" s="52">
        <f t="shared" si="6"/>
        <v>46</v>
      </c>
      <c r="E56" s="28">
        <f t="shared" si="5"/>
        <v>5.8007566204287517</v>
      </c>
      <c r="F56" s="92"/>
      <c r="G56" s="12"/>
      <c r="H56" s="12"/>
      <c r="M56" s="6"/>
      <c r="N56" s="6"/>
    </row>
    <row r="57" spans="1:14" x14ac:dyDescent="0.2">
      <c r="A57" s="2" t="s">
        <v>10</v>
      </c>
      <c r="B57" s="24">
        <v>2</v>
      </c>
      <c r="C57" s="24">
        <v>52</v>
      </c>
      <c r="D57" s="43">
        <f t="shared" si="6"/>
        <v>54</v>
      </c>
      <c r="E57" s="4">
        <f t="shared" si="5"/>
        <v>6.8095838587641868</v>
      </c>
      <c r="F57" s="92"/>
      <c r="G57" s="12"/>
      <c r="H57" s="12"/>
      <c r="K57" s="6"/>
      <c r="L57" s="6"/>
      <c r="M57" s="6"/>
      <c r="N57" s="6"/>
    </row>
    <row r="58" spans="1:14" x14ac:dyDescent="0.2">
      <c r="A58" s="26" t="s">
        <v>11</v>
      </c>
      <c r="B58" s="53">
        <v>1</v>
      </c>
      <c r="C58" s="53">
        <v>50</v>
      </c>
      <c r="D58" s="52">
        <f t="shared" si="6"/>
        <v>51</v>
      </c>
      <c r="E58" s="28">
        <f t="shared" si="5"/>
        <v>6.4312736443883978</v>
      </c>
      <c r="F58" s="12"/>
      <c r="G58" s="12"/>
      <c r="H58" s="12"/>
      <c r="K58" s="6"/>
      <c r="L58" s="6"/>
      <c r="M58" s="6"/>
      <c r="N58" s="6"/>
    </row>
    <row r="59" spans="1:14" x14ac:dyDescent="0.2">
      <c r="A59" s="2" t="s">
        <v>12</v>
      </c>
      <c r="B59" s="24">
        <v>1</v>
      </c>
      <c r="C59" s="24">
        <v>34</v>
      </c>
      <c r="D59" s="43">
        <f t="shared" si="6"/>
        <v>35</v>
      </c>
      <c r="E59" s="4">
        <f t="shared" si="5"/>
        <v>4.4136191677175285</v>
      </c>
      <c r="F59" s="92"/>
      <c r="G59" s="12"/>
      <c r="H59" s="12"/>
      <c r="K59" s="6"/>
      <c r="L59" s="6"/>
      <c r="M59" s="6"/>
      <c r="N59" s="6"/>
    </row>
    <row r="60" spans="1:14" x14ac:dyDescent="0.2">
      <c r="A60" s="26" t="s">
        <v>13</v>
      </c>
      <c r="B60" s="53">
        <v>1</v>
      </c>
      <c r="C60" s="53">
        <v>18</v>
      </c>
      <c r="D60" s="52">
        <f t="shared" si="6"/>
        <v>19</v>
      </c>
      <c r="E60" s="28">
        <f>(D60/D$65)*100</f>
        <v>2.3959646910466583</v>
      </c>
      <c r="F60" s="12"/>
      <c r="G60" s="12"/>
      <c r="H60" s="12"/>
      <c r="K60" s="6"/>
      <c r="L60" s="6"/>
      <c r="M60" s="6"/>
      <c r="N60" s="6"/>
    </row>
    <row r="61" spans="1:14" x14ac:dyDescent="0.2">
      <c r="A61" s="2" t="s">
        <v>14</v>
      </c>
      <c r="B61" s="24">
        <v>0</v>
      </c>
      <c r="C61" s="24">
        <v>14</v>
      </c>
      <c r="D61" s="43">
        <f>SUM(B61:C61)</f>
        <v>14</v>
      </c>
      <c r="E61" s="4">
        <f>(D61/D65)*100</f>
        <v>1.7654476670870116</v>
      </c>
      <c r="K61" s="6"/>
      <c r="L61" s="6"/>
    </row>
    <row r="62" spans="1:14" x14ac:dyDescent="0.2">
      <c r="A62" s="26" t="s">
        <v>15</v>
      </c>
      <c r="B62" s="53">
        <v>0</v>
      </c>
      <c r="C62" s="53">
        <v>13</v>
      </c>
      <c r="D62" s="52">
        <f t="shared" si="6"/>
        <v>13</v>
      </c>
      <c r="E62" s="28">
        <f>(D62/D65)*100</f>
        <v>1.639344262295082</v>
      </c>
      <c r="K62" s="6"/>
      <c r="L62" s="6"/>
    </row>
    <row r="63" spans="1:14" x14ac:dyDescent="0.2">
      <c r="A63" s="2" t="s">
        <v>72</v>
      </c>
      <c r="B63" s="24">
        <v>0</v>
      </c>
      <c r="C63" s="24">
        <v>7</v>
      </c>
      <c r="D63" s="43">
        <f t="shared" si="6"/>
        <v>7</v>
      </c>
      <c r="E63" s="4">
        <f>(D63/D65)*100</f>
        <v>0.88272383354350581</v>
      </c>
      <c r="K63" s="6"/>
      <c r="L63" s="6"/>
    </row>
    <row r="64" spans="1:14" ht="13.5" thickBot="1" x14ac:dyDescent="0.25">
      <c r="A64" s="26" t="s">
        <v>17</v>
      </c>
      <c r="B64" s="53">
        <v>18</v>
      </c>
      <c r="C64" s="53">
        <v>405</v>
      </c>
      <c r="D64" s="52">
        <f t="shared" si="6"/>
        <v>423</v>
      </c>
      <c r="E64" s="28">
        <f>(D64/D65)*100</f>
        <v>53.341740226986133</v>
      </c>
      <c r="K64" s="6"/>
      <c r="L64" s="6"/>
    </row>
    <row r="65" spans="1:14" ht="13.5" thickBot="1" x14ac:dyDescent="0.25">
      <c r="A65" s="29" t="s">
        <v>0</v>
      </c>
      <c r="B65" s="30">
        <f>SUM(B53:B64)</f>
        <v>33</v>
      </c>
      <c r="C65" s="30">
        <f>SUM(C53:C64)</f>
        <v>760</v>
      </c>
      <c r="D65" s="30">
        <f>SUM(D53:D64)</f>
        <v>793</v>
      </c>
      <c r="E65" s="32">
        <f>SUM(E53:E64)</f>
        <v>100</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0.88161209068010082</v>
      </c>
    </row>
    <row r="72" spans="1:14" x14ac:dyDescent="0.2">
      <c r="A72" s="57" t="s">
        <v>75</v>
      </c>
      <c r="B72" s="55">
        <v>1</v>
      </c>
      <c r="C72" s="55">
        <v>48</v>
      </c>
      <c r="D72" s="58">
        <f t="shared" si="7"/>
        <v>49</v>
      </c>
      <c r="E72" s="39">
        <f t="shared" si="8"/>
        <v>6.1712846347607053</v>
      </c>
    </row>
    <row r="73" spans="1:14" x14ac:dyDescent="0.2">
      <c r="A73" s="56" t="s">
        <v>73</v>
      </c>
      <c r="B73" s="24">
        <v>7</v>
      </c>
      <c r="C73" s="24">
        <v>123</v>
      </c>
      <c r="D73" s="67">
        <f t="shared" si="7"/>
        <v>130</v>
      </c>
      <c r="E73" s="4">
        <f t="shared" si="8"/>
        <v>16.3727959697733</v>
      </c>
    </row>
    <row r="74" spans="1:14" x14ac:dyDescent="0.2">
      <c r="A74" s="57" t="s">
        <v>81</v>
      </c>
      <c r="B74" s="55">
        <v>3</v>
      </c>
      <c r="C74" s="55">
        <v>90</v>
      </c>
      <c r="D74" s="58">
        <f t="shared" si="7"/>
        <v>93</v>
      </c>
      <c r="E74" s="39">
        <f t="shared" si="8"/>
        <v>11.712846347607053</v>
      </c>
    </row>
    <row r="75" spans="1:14" x14ac:dyDescent="0.2">
      <c r="A75" s="56" t="s">
        <v>80</v>
      </c>
      <c r="B75" s="24">
        <v>3</v>
      </c>
      <c r="C75" s="24">
        <v>53</v>
      </c>
      <c r="D75" s="67">
        <f t="shared" si="7"/>
        <v>56</v>
      </c>
      <c r="E75" s="4">
        <f t="shared" si="8"/>
        <v>7.0528967254408066</v>
      </c>
    </row>
    <row r="76" spans="1:14" ht="13.5" thickBot="1" x14ac:dyDescent="0.25">
      <c r="A76" s="57" t="s">
        <v>65</v>
      </c>
      <c r="B76" s="55">
        <v>20</v>
      </c>
      <c r="C76" s="75">
        <v>439</v>
      </c>
      <c r="D76" s="58">
        <f t="shared" si="7"/>
        <v>459</v>
      </c>
      <c r="E76" s="39">
        <f t="shared" si="8"/>
        <v>57.808564231738032</v>
      </c>
    </row>
    <row r="77" spans="1:14" ht="13.5" thickBot="1" x14ac:dyDescent="0.25">
      <c r="A77" s="29" t="s">
        <v>0</v>
      </c>
      <c r="B77" s="34">
        <f>SUM(B71:B76)</f>
        <v>34</v>
      </c>
      <c r="C77" s="34">
        <f>SUM(C71:C76)</f>
        <v>760</v>
      </c>
      <c r="D77" s="30">
        <f>SUM(D71:D76)</f>
        <v>794</v>
      </c>
      <c r="E77" s="31">
        <f>SUM(E71:E76)</f>
        <v>100</v>
      </c>
    </row>
    <row r="78" spans="1:14" x14ac:dyDescent="0.2">
      <c r="A78" s="133" t="s">
        <v>149</v>
      </c>
      <c r="B78" s="133"/>
      <c r="C78" s="133"/>
      <c r="D78" s="133"/>
      <c r="E78" s="133"/>
    </row>
    <row r="79" spans="1:14" ht="24.75" customHeight="1" x14ac:dyDescent="0.2">
      <c r="A79" s="128" t="s">
        <v>150</v>
      </c>
      <c r="B79" s="128"/>
      <c r="C79" s="128"/>
      <c r="D79" s="128"/>
      <c r="E79" s="128"/>
    </row>
    <row r="80" spans="1:14" ht="16.5" thickBot="1" x14ac:dyDescent="0.25">
      <c r="A80" s="84"/>
    </row>
    <row r="81" spans="1:5" ht="13.5" thickBot="1" x14ac:dyDescent="0.25">
      <c r="A81" s="94" t="s">
        <v>43</v>
      </c>
      <c r="B81" s="95" t="s">
        <v>3</v>
      </c>
      <c r="C81" s="95" t="s">
        <v>2</v>
      </c>
      <c r="D81" s="95" t="s">
        <v>0</v>
      </c>
      <c r="E81" s="96" t="s">
        <v>42</v>
      </c>
    </row>
    <row r="82" spans="1:5" x14ac:dyDescent="0.2">
      <c r="A82" s="97" t="s">
        <v>110</v>
      </c>
      <c r="B82" s="98">
        <v>10</v>
      </c>
      <c r="C82" s="98">
        <v>168</v>
      </c>
      <c r="D82" s="99">
        <f>SUM(B82:C82)</f>
        <v>178</v>
      </c>
      <c r="E82" s="100">
        <f>(D82/D$90)*100</f>
        <v>22.446406052963429</v>
      </c>
    </row>
    <row r="83" spans="1:5" x14ac:dyDescent="0.2">
      <c r="A83" s="101" t="s">
        <v>111</v>
      </c>
      <c r="B83" s="102">
        <v>2</v>
      </c>
      <c r="C83" s="102">
        <v>92</v>
      </c>
      <c r="D83" s="103">
        <f>SUM(B83:C83)</f>
        <v>94</v>
      </c>
      <c r="E83" s="104">
        <f t="shared" ref="E83:E89" si="9">(D83/D$90)*100</f>
        <v>11.853720050441362</v>
      </c>
    </row>
    <row r="84" spans="1:5" x14ac:dyDescent="0.2">
      <c r="A84" s="97" t="s">
        <v>82</v>
      </c>
      <c r="B84" s="98">
        <v>2</v>
      </c>
      <c r="C84" s="98">
        <v>26</v>
      </c>
      <c r="D84" s="105">
        <f t="shared" ref="D84:D89" si="10">SUM(B84:C84)</f>
        <v>28</v>
      </c>
      <c r="E84" s="100">
        <f t="shared" si="9"/>
        <v>3.5308953341740232</v>
      </c>
    </row>
    <row r="85" spans="1:5" x14ac:dyDescent="0.2">
      <c r="A85" s="101" t="s">
        <v>112</v>
      </c>
      <c r="B85" s="102">
        <v>0</v>
      </c>
      <c r="C85" s="102">
        <v>14</v>
      </c>
      <c r="D85" s="103">
        <f t="shared" si="10"/>
        <v>14</v>
      </c>
      <c r="E85" s="104">
        <f t="shared" si="9"/>
        <v>1.7654476670870116</v>
      </c>
    </row>
    <row r="86" spans="1:5" x14ac:dyDescent="0.2">
      <c r="A86" s="97" t="s">
        <v>113</v>
      </c>
      <c r="B86" s="98">
        <v>0</v>
      </c>
      <c r="C86" s="98">
        <v>10</v>
      </c>
      <c r="D86" s="105">
        <f t="shared" si="10"/>
        <v>10</v>
      </c>
      <c r="E86" s="100">
        <f t="shared" si="9"/>
        <v>1.2610340479192939</v>
      </c>
    </row>
    <row r="87" spans="1:5" x14ac:dyDescent="0.2">
      <c r="A87" s="101" t="s">
        <v>114</v>
      </c>
      <c r="B87" s="102">
        <v>1</v>
      </c>
      <c r="C87" s="102">
        <v>42</v>
      </c>
      <c r="D87" s="103">
        <f t="shared" si="10"/>
        <v>43</v>
      </c>
      <c r="E87" s="104">
        <f t="shared" si="9"/>
        <v>5.4224464060529636</v>
      </c>
    </row>
    <row r="88" spans="1:5" x14ac:dyDescent="0.2">
      <c r="A88" s="97" t="s">
        <v>99</v>
      </c>
      <c r="B88" s="98">
        <v>0</v>
      </c>
      <c r="C88" s="98">
        <v>0</v>
      </c>
      <c r="D88" s="105">
        <f t="shared" si="10"/>
        <v>0</v>
      </c>
      <c r="E88" s="100">
        <f t="shared" si="9"/>
        <v>0</v>
      </c>
    </row>
    <row r="89" spans="1:5" ht="13.5" thickBot="1" x14ac:dyDescent="0.25">
      <c r="A89" s="106" t="s">
        <v>17</v>
      </c>
      <c r="B89" s="102">
        <v>18</v>
      </c>
      <c r="C89" s="102">
        <v>408</v>
      </c>
      <c r="D89" s="103">
        <f t="shared" si="10"/>
        <v>426</v>
      </c>
      <c r="E89" s="104">
        <f t="shared" si="9"/>
        <v>53.72005044136192</v>
      </c>
    </row>
    <row r="90" spans="1:5" ht="13.5" thickBot="1" x14ac:dyDescent="0.25">
      <c r="A90" s="94" t="s">
        <v>0</v>
      </c>
      <c r="B90" s="95">
        <f>SUM(B82:B89)</f>
        <v>33</v>
      </c>
      <c r="C90" s="95">
        <f>SUM(C82:C89)</f>
        <v>760</v>
      </c>
      <c r="D90" s="95">
        <f>SUM(D82:D89)</f>
        <v>793</v>
      </c>
      <c r="E90" s="96">
        <f>SUM(E82:E89)</f>
        <v>100</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31</v>
      </c>
      <c r="B106" s="24">
        <v>0</v>
      </c>
      <c r="C106" s="24">
        <v>0</v>
      </c>
      <c r="D106" s="43">
        <f t="shared" si="12"/>
        <v>0</v>
      </c>
      <c r="E106" s="4">
        <f t="shared" si="11"/>
        <v>0</v>
      </c>
    </row>
    <row r="107" spans="1:5" ht="13.5" thickBot="1" x14ac:dyDescent="0.25">
      <c r="A107" s="54" t="s">
        <v>17</v>
      </c>
      <c r="B107" s="55">
        <v>20</v>
      </c>
      <c r="C107" s="55">
        <v>432</v>
      </c>
      <c r="D107" s="38">
        <f t="shared" si="12"/>
        <v>452</v>
      </c>
      <c r="E107" s="39">
        <f t="shared" si="11"/>
        <v>56.998738965952079</v>
      </c>
    </row>
    <row r="108" spans="1:5" ht="13.5" thickBot="1" x14ac:dyDescent="0.25">
      <c r="A108" s="29" t="s">
        <v>0</v>
      </c>
      <c r="B108" s="30">
        <f>SUM(B96:B107)</f>
        <v>33</v>
      </c>
      <c r="C108" s="30">
        <f>SUM(C96:C107)</f>
        <v>760</v>
      </c>
      <c r="D108" s="30">
        <f>SUM(D96:D107)</f>
        <v>793</v>
      </c>
      <c r="E108" s="31">
        <f>SUM(E96:E107)</f>
        <v>100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139</v>
      </c>
      <c r="D114" s="3">
        <f>SUM(B114:C114)</f>
        <v>139</v>
      </c>
      <c r="E114" s="4">
        <f t="shared" ref="E114:E121" si="13">(D114/D$122)*100</f>
        <v>17.528373266078184</v>
      </c>
    </row>
    <row r="115" spans="1:5" x14ac:dyDescent="0.2">
      <c r="A115" s="74" t="s">
        <v>22</v>
      </c>
      <c r="B115" s="55">
        <v>4</v>
      </c>
      <c r="C115" s="55">
        <v>42</v>
      </c>
      <c r="D115" s="38">
        <f>SUM(B115:C115)</f>
        <v>46</v>
      </c>
      <c r="E115" s="39">
        <f t="shared" si="13"/>
        <v>5.8007566204287517</v>
      </c>
    </row>
    <row r="116" spans="1:5" x14ac:dyDescent="0.2">
      <c r="A116" s="2" t="s">
        <v>83</v>
      </c>
      <c r="B116" s="24">
        <v>0</v>
      </c>
      <c r="C116" s="24">
        <v>10</v>
      </c>
      <c r="D116" s="43">
        <f t="shared" ref="D116:D121" si="14">SUM(B116:C116)</f>
        <v>10</v>
      </c>
      <c r="E116" s="4">
        <f t="shared" si="13"/>
        <v>1.2610340479192939</v>
      </c>
    </row>
    <row r="117" spans="1:5" x14ac:dyDescent="0.2">
      <c r="A117" s="74" t="s">
        <v>79</v>
      </c>
      <c r="B117" s="55">
        <v>3</v>
      </c>
      <c r="C117" s="55">
        <v>91</v>
      </c>
      <c r="D117" s="38">
        <f t="shared" si="14"/>
        <v>94</v>
      </c>
      <c r="E117" s="39">
        <f t="shared" si="13"/>
        <v>11.853720050441362</v>
      </c>
    </row>
    <row r="118" spans="1:5" x14ac:dyDescent="0.2">
      <c r="A118" s="2" t="s">
        <v>78</v>
      </c>
      <c r="B118" s="24">
        <v>4</v>
      </c>
      <c r="C118" s="24">
        <v>36</v>
      </c>
      <c r="D118" s="43">
        <f t="shared" si="14"/>
        <v>40</v>
      </c>
      <c r="E118" s="4">
        <f t="shared" si="13"/>
        <v>5.0441361916771754</v>
      </c>
    </row>
    <row r="119" spans="1:5" x14ac:dyDescent="0.2">
      <c r="A119" s="37" t="s">
        <v>5</v>
      </c>
      <c r="B119" s="55">
        <v>3</v>
      </c>
      <c r="C119" s="55">
        <v>8</v>
      </c>
      <c r="D119" s="38">
        <f t="shared" si="14"/>
        <v>11</v>
      </c>
      <c r="E119" s="39">
        <f t="shared" si="13"/>
        <v>1.3871374527112232</v>
      </c>
    </row>
    <row r="120" spans="1:5" x14ac:dyDescent="0.2">
      <c r="A120" s="2" t="s">
        <v>94</v>
      </c>
      <c r="B120" s="24">
        <v>0</v>
      </c>
      <c r="C120" s="24">
        <v>0</v>
      </c>
      <c r="D120" s="43">
        <f t="shared" si="14"/>
        <v>0</v>
      </c>
      <c r="E120" s="4">
        <f t="shared" si="13"/>
        <v>0</v>
      </c>
    </row>
    <row r="121" spans="1:5" ht="13.5" thickBot="1" x14ac:dyDescent="0.25">
      <c r="A121" s="54" t="s">
        <v>17</v>
      </c>
      <c r="B121" s="55">
        <v>19</v>
      </c>
      <c r="C121" s="55">
        <v>434</v>
      </c>
      <c r="D121" s="38">
        <f t="shared" si="14"/>
        <v>453</v>
      </c>
      <c r="E121" s="39">
        <f t="shared" si="13"/>
        <v>57.124842370744012</v>
      </c>
    </row>
    <row r="122" spans="1:5" ht="13.5" thickBot="1" x14ac:dyDescent="0.25">
      <c r="A122" s="29" t="s">
        <v>0</v>
      </c>
      <c r="B122" s="30">
        <f>SUM(B114:B121)</f>
        <v>33</v>
      </c>
      <c r="C122" s="30">
        <f>SUM(C114:C121)</f>
        <v>760</v>
      </c>
      <c r="D122" s="30">
        <f>SUM(D114:D121)</f>
        <v>793</v>
      </c>
      <c r="E122" s="31">
        <f>SUM(E114:E121)</f>
        <v>100</v>
      </c>
    </row>
    <row r="123" spans="1:5" x14ac:dyDescent="0.2">
      <c r="A123" s="133" t="s">
        <v>155</v>
      </c>
      <c r="B123" s="133"/>
      <c r="C123" s="133"/>
      <c r="D123" s="133"/>
      <c r="E123" s="133"/>
    </row>
    <row r="125" spans="1:5" ht="31.5" customHeight="1" thickBot="1" x14ac:dyDescent="0.3">
      <c r="A125" s="136" t="s">
        <v>156</v>
      </c>
      <c r="B125" s="136"/>
      <c r="C125" s="136"/>
      <c r="D125" s="136"/>
      <c r="E125" s="136"/>
    </row>
    <row r="126" spans="1:5" ht="13.5" thickBot="1" x14ac:dyDescent="0.25">
      <c r="A126" s="29" t="s">
        <v>32</v>
      </c>
      <c r="B126" s="30" t="s">
        <v>3</v>
      </c>
      <c r="C126" s="30" t="s">
        <v>2</v>
      </c>
      <c r="D126" s="30" t="s">
        <v>0</v>
      </c>
      <c r="E126" s="31" t="s">
        <v>42</v>
      </c>
    </row>
    <row r="127" spans="1:5" x14ac:dyDescent="0.2">
      <c r="A127" s="87" t="s">
        <v>115</v>
      </c>
      <c r="B127" s="24">
        <v>2</v>
      </c>
      <c r="C127" s="24">
        <v>106</v>
      </c>
      <c r="D127" s="3">
        <f>SUM(B127:C127)</f>
        <v>108</v>
      </c>
      <c r="E127" s="4">
        <f>(D127/D$138)*100</f>
        <v>13.619167717528374</v>
      </c>
    </row>
    <row r="128" spans="1:5" x14ac:dyDescent="0.2">
      <c r="A128" s="88" t="s">
        <v>116</v>
      </c>
      <c r="B128" s="55">
        <v>0</v>
      </c>
      <c r="C128" s="55">
        <v>3</v>
      </c>
      <c r="D128" s="38">
        <f>SUM(B128:C128)</f>
        <v>3</v>
      </c>
      <c r="E128" s="39">
        <f t="shared" ref="E128:E133" si="15">(D128/D$138)*100</f>
        <v>0.37831021437578816</v>
      </c>
    </row>
    <row r="129" spans="1:5" x14ac:dyDescent="0.2">
      <c r="A129" s="87" t="s">
        <v>117</v>
      </c>
      <c r="B129" s="24">
        <v>0</v>
      </c>
      <c r="C129" s="24">
        <v>1</v>
      </c>
      <c r="D129" s="43">
        <f t="shared" ref="D129:D137" si="16">SUM(B129:C129)</f>
        <v>1</v>
      </c>
      <c r="E129" s="4">
        <f t="shared" si="15"/>
        <v>0.12610340479192939</v>
      </c>
    </row>
    <row r="130" spans="1:5" x14ac:dyDescent="0.2">
      <c r="A130" s="88" t="s">
        <v>118</v>
      </c>
      <c r="B130" s="55">
        <v>0</v>
      </c>
      <c r="C130" s="55">
        <v>0</v>
      </c>
      <c r="D130" s="38">
        <f t="shared" si="16"/>
        <v>0</v>
      </c>
      <c r="E130" s="39">
        <f t="shared" si="15"/>
        <v>0</v>
      </c>
    </row>
    <row r="131" spans="1:5" x14ac:dyDescent="0.2">
      <c r="A131" s="87" t="s">
        <v>119</v>
      </c>
      <c r="B131" s="24">
        <v>1</v>
      </c>
      <c r="C131" s="24">
        <v>1</v>
      </c>
      <c r="D131" s="43">
        <f t="shared" si="16"/>
        <v>2</v>
      </c>
      <c r="E131" s="4">
        <f t="shared" si="15"/>
        <v>0.25220680958385877</v>
      </c>
    </row>
    <row r="132" spans="1:5" x14ac:dyDescent="0.2">
      <c r="A132" s="88" t="s">
        <v>76</v>
      </c>
      <c r="B132" s="55">
        <v>2</v>
      </c>
      <c r="C132" s="55">
        <v>115</v>
      </c>
      <c r="D132" s="38">
        <f t="shared" si="16"/>
        <v>117</v>
      </c>
      <c r="E132" s="39">
        <f t="shared" si="15"/>
        <v>14.754098360655737</v>
      </c>
    </row>
    <row r="133" spans="1:5" x14ac:dyDescent="0.2">
      <c r="A133" s="87" t="s">
        <v>86</v>
      </c>
      <c r="B133" s="24">
        <v>0</v>
      </c>
      <c r="C133" s="24">
        <v>2</v>
      </c>
      <c r="D133" s="43">
        <f t="shared" si="16"/>
        <v>2</v>
      </c>
      <c r="E133" s="4">
        <f t="shared" si="15"/>
        <v>0.25220680958385877</v>
      </c>
    </row>
    <row r="134" spans="1:5" x14ac:dyDescent="0.2">
      <c r="A134" s="88" t="s">
        <v>100</v>
      </c>
      <c r="B134" s="55">
        <v>0</v>
      </c>
      <c r="C134" s="55">
        <v>4</v>
      </c>
      <c r="D134" s="38">
        <f t="shared" si="16"/>
        <v>4</v>
      </c>
      <c r="E134" s="39">
        <f>(D134/D$138)*100</f>
        <v>0.50441361916771754</v>
      </c>
    </row>
    <row r="135" spans="1:5" x14ac:dyDescent="0.2">
      <c r="A135" s="87" t="s">
        <v>33</v>
      </c>
      <c r="B135" s="24">
        <v>8</v>
      </c>
      <c r="C135" s="24">
        <v>94</v>
      </c>
      <c r="D135" s="43">
        <f t="shared" si="16"/>
        <v>102</v>
      </c>
      <c r="E135" s="4">
        <f>(D135/D$138)*100</f>
        <v>12.862547288776796</v>
      </c>
    </row>
    <row r="136" spans="1:5" x14ac:dyDescent="0.2">
      <c r="A136" s="88" t="s">
        <v>85</v>
      </c>
      <c r="B136" s="55">
        <v>20</v>
      </c>
      <c r="C136" s="55">
        <v>434</v>
      </c>
      <c r="D136" s="38">
        <f t="shared" si="16"/>
        <v>454</v>
      </c>
      <c r="E136" s="39">
        <f>(D136/D$138)*100</f>
        <v>57.250945775535946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33</v>
      </c>
      <c r="C138" s="30">
        <f>SUM(C127:C137)</f>
        <v>760</v>
      </c>
      <c r="D138" s="30">
        <f>SUM(D127:D137)</f>
        <v>793</v>
      </c>
      <c r="E138" s="32">
        <f>SUM(E127:E137)</f>
        <v>100</v>
      </c>
    </row>
    <row r="139" spans="1:5" x14ac:dyDescent="0.2">
      <c r="A139" s="133" t="s">
        <v>157</v>
      </c>
      <c r="B139" s="133"/>
      <c r="C139" s="133"/>
      <c r="D139" s="133"/>
      <c r="E139" s="133"/>
    </row>
    <row r="141" spans="1:5" ht="27" customHeight="1" thickBot="1" x14ac:dyDescent="0.25">
      <c r="A141" s="139" t="s">
        <v>158</v>
      </c>
      <c r="B141" s="139"/>
      <c r="C141" s="139"/>
      <c r="D141" s="139"/>
      <c r="E141" s="139"/>
    </row>
    <row r="142" spans="1:5" ht="13.5" thickBot="1" x14ac:dyDescent="0.25">
      <c r="A142" s="76" t="s">
        <v>49</v>
      </c>
      <c r="B142" s="77" t="s">
        <v>3</v>
      </c>
      <c r="C142" s="77" t="s">
        <v>2</v>
      </c>
      <c r="D142" s="77" t="s">
        <v>0</v>
      </c>
      <c r="E142" s="78" t="s">
        <v>42</v>
      </c>
    </row>
    <row r="143" spans="1:5" x14ac:dyDescent="0.2">
      <c r="A143" s="21" t="s">
        <v>35</v>
      </c>
      <c r="B143" s="15">
        <v>1</v>
      </c>
      <c r="C143" s="15">
        <v>16</v>
      </c>
      <c r="D143" s="15">
        <f>B143+C143</f>
        <v>17</v>
      </c>
      <c r="E143" s="80">
        <f>D143/$D$151*100</f>
        <v>2.1437578814627996</v>
      </c>
    </row>
    <row r="144" spans="1:5" x14ac:dyDescent="0.2">
      <c r="A144" s="79" t="s">
        <v>36</v>
      </c>
      <c r="B144" s="89">
        <v>24</v>
      </c>
      <c r="C144" s="89">
        <v>501</v>
      </c>
      <c r="D144" s="90">
        <f t="shared" ref="D144:D150" si="17">B144+C144</f>
        <v>525</v>
      </c>
      <c r="E144" s="81">
        <f t="shared" ref="E144:E150" si="18">D144/$D$151*100</f>
        <v>66.204287515762928</v>
      </c>
    </row>
    <row r="145" spans="1:5" x14ac:dyDescent="0.2">
      <c r="A145" s="21" t="s">
        <v>138</v>
      </c>
      <c r="B145" s="15">
        <v>2</v>
      </c>
      <c r="C145" s="15">
        <v>50</v>
      </c>
      <c r="D145" s="15">
        <f t="shared" si="17"/>
        <v>52</v>
      </c>
      <c r="E145" s="80">
        <f t="shared" si="18"/>
        <v>6.557377049180328</v>
      </c>
    </row>
    <row r="146" spans="1:5" x14ac:dyDescent="0.2">
      <c r="A146" s="79" t="s">
        <v>37</v>
      </c>
      <c r="B146" s="89">
        <v>2</v>
      </c>
      <c r="C146" s="89">
        <v>45</v>
      </c>
      <c r="D146" s="90">
        <f t="shared" si="17"/>
        <v>47</v>
      </c>
      <c r="E146" s="81">
        <f t="shared" si="18"/>
        <v>5.9268600252206811</v>
      </c>
    </row>
    <row r="147" spans="1:5" x14ac:dyDescent="0.2">
      <c r="A147" s="21" t="s">
        <v>38</v>
      </c>
      <c r="B147" s="15">
        <v>0</v>
      </c>
      <c r="C147" s="15">
        <v>38</v>
      </c>
      <c r="D147" s="15">
        <f t="shared" si="17"/>
        <v>38</v>
      </c>
      <c r="E147" s="80">
        <f t="shared" si="18"/>
        <v>4.7919293820933166</v>
      </c>
    </row>
    <row r="148" spans="1:5" x14ac:dyDescent="0.2">
      <c r="A148" s="79" t="s">
        <v>39</v>
      </c>
      <c r="B148" s="89">
        <v>4</v>
      </c>
      <c r="C148" s="89">
        <v>45</v>
      </c>
      <c r="D148" s="90">
        <f t="shared" si="17"/>
        <v>49</v>
      </c>
      <c r="E148" s="81">
        <f t="shared" si="18"/>
        <v>6.1790668348045399</v>
      </c>
    </row>
    <row r="149" spans="1:5" x14ac:dyDescent="0.2">
      <c r="A149" s="21" t="s">
        <v>5</v>
      </c>
      <c r="B149" s="15">
        <v>0</v>
      </c>
      <c r="C149" s="15">
        <v>65</v>
      </c>
      <c r="D149" s="15">
        <f t="shared" si="17"/>
        <v>65</v>
      </c>
      <c r="E149" s="80">
        <f t="shared" si="18"/>
        <v>8.1967213114754092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33</v>
      </c>
      <c r="C151" s="77">
        <f>SUM(C143:C150)</f>
        <v>760</v>
      </c>
      <c r="D151" s="77">
        <f>SUM(D143:D150)</f>
        <v>793</v>
      </c>
      <c r="E151" s="78">
        <f>SUM(E143:E150)</f>
        <v>100.00000000000001</v>
      </c>
    </row>
    <row r="152" spans="1:5" x14ac:dyDescent="0.2">
      <c r="A152" s="133" t="s">
        <v>160</v>
      </c>
      <c r="B152" s="133"/>
      <c r="C152" s="133"/>
      <c r="D152" s="133"/>
      <c r="E152" s="133"/>
    </row>
    <row r="154" spans="1:5" ht="30.75" customHeight="1" x14ac:dyDescent="0.2">
      <c r="A154" s="128" t="s">
        <v>204</v>
      </c>
      <c r="B154" s="128"/>
      <c r="C154" s="128"/>
      <c r="D154" s="128"/>
      <c r="E154" s="128"/>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33</v>
      </c>
      <c r="C157" s="18">
        <v>760</v>
      </c>
      <c r="D157" s="1">
        <f>SUM(B157:C157)</f>
        <v>793</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33</v>
      </c>
      <c r="C160" s="30">
        <f>SUM(C157:C159)</f>
        <v>760</v>
      </c>
      <c r="D160" s="30">
        <f>SUM(D157:D159)</f>
        <v>793</v>
      </c>
      <c r="E160" s="32">
        <f>SUM(E157:E159)</f>
        <v>100</v>
      </c>
    </row>
    <row r="161" spans="1:5" x14ac:dyDescent="0.2">
      <c r="A161" s="133" t="s">
        <v>162</v>
      </c>
      <c r="B161" s="133"/>
      <c r="C161" s="133"/>
      <c r="D161" s="133"/>
      <c r="E161" s="133"/>
    </row>
    <row r="163" spans="1:5" ht="27" customHeight="1" x14ac:dyDescent="0.2">
      <c r="A163" s="139" t="s">
        <v>161</v>
      </c>
      <c r="B163" s="139"/>
      <c r="C163" s="139"/>
      <c r="D163" s="139"/>
      <c r="E163" s="139"/>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40</v>
      </c>
      <c r="D166" s="3">
        <f>SUM(B166:C166)</f>
        <v>40</v>
      </c>
      <c r="E166" s="4">
        <f t="shared" ref="E166:E176" si="19">(D166/D$177)*100</f>
        <v>5.0441361916771754</v>
      </c>
    </row>
    <row r="167" spans="1:5" x14ac:dyDescent="0.2">
      <c r="A167" s="59" t="s">
        <v>87</v>
      </c>
      <c r="B167" s="55">
        <v>3</v>
      </c>
      <c r="C167" s="55">
        <v>56</v>
      </c>
      <c r="D167" s="38">
        <f>SUM(B167:C167)</f>
        <v>59</v>
      </c>
      <c r="E167" s="39">
        <f t="shared" si="19"/>
        <v>7.4401008827238337</v>
      </c>
    </row>
    <row r="168" spans="1:5" x14ac:dyDescent="0.2">
      <c r="A168" s="14" t="s">
        <v>97</v>
      </c>
      <c r="B168" s="24">
        <v>3</v>
      </c>
      <c r="C168" s="24">
        <v>40</v>
      </c>
      <c r="D168" s="43">
        <f t="shared" ref="D168:D176" si="20">SUM(B168:C168)</f>
        <v>43</v>
      </c>
      <c r="E168" s="4">
        <f t="shared" si="19"/>
        <v>5.4224464060529636</v>
      </c>
    </row>
    <row r="169" spans="1:5" x14ac:dyDescent="0.2">
      <c r="A169" s="59" t="s">
        <v>89</v>
      </c>
      <c r="B169" s="55">
        <v>0</v>
      </c>
      <c r="C169" s="55">
        <v>14</v>
      </c>
      <c r="D169" s="38">
        <f t="shared" si="20"/>
        <v>14</v>
      </c>
      <c r="E169" s="39">
        <f t="shared" si="19"/>
        <v>1.7654476670870116</v>
      </c>
    </row>
    <row r="170" spans="1:5" x14ac:dyDescent="0.2">
      <c r="A170" s="14" t="s">
        <v>90</v>
      </c>
      <c r="B170" s="24">
        <v>0</v>
      </c>
      <c r="C170" s="24">
        <v>5</v>
      </c>
      <c r="D170" s="43">
        <f t="shared" si="20"/>
        <v>5</v>
      </c>
      <c r="E170" s="4">
        <f t="shared" si="19"/>
        <v>0.63051702395964693</v>
      </c>
    </row>
    <row r="171" spans="1:5" x14ac:dyDescent="0.2">
      <c r="A171" s="59" t="s">
        <v>95</v>
      </c>
      <c r="B171" s="55">
        <v>0</v>
      </c>
      <c r="C171" s="55">
        <v>2</v>
      </c>
      <c r="D171" s="38">
        <f t="shared" si="20"/>
        <v>2</v>
      </c>
      <c r="E171" s="39">
        <f t="shared" si="19"/>
        <v>0.25220680958385877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8</v>
      </c>
      <c r="C175" s="55">
        <v>169</v>
      </c>
      <c r="D175" s="38">
        <f t="shared" si="20"/>
        <v>177</v>
      </c>
      <c r="E175" s="39">
        <f t="shared" si="19"/>
        <v>22.320302648171499</v>
      </c>
    </row>
    <row r="176" spans="1:5" ht="13.5" thickBot="1" x14ac:dyDescent="0.25">
      <c r="A176" s="14" t="s">
        <v>34</v>
      </c>
      <c r="B176" s="24">
        <v>19</v>
      </c>
      <c r="C176" s="24">
        <v>434</v>
      </c>
      <c r="D176" s="43">
        <f t="shared" si="20"/>
        <v>453</v>
      </c>
      <c r="E176" s="4">
        <f t="shared" si="19"/>
        <v>57.124842370744012</v>
      </c>
    </row>
    <row r="177" spans="1:5" ht="13.5" thickBot="1" x14ac:dyDescent="0.25">
      <c r="A177" s="29" t="s">
        <v>0</v>
      </c>
      <c r="B177" s="30">
        <f>SUM(B166:B176)</f>
        <v>33</v>
      </c>
      <c r="C177" s="30">
        <f>SUM(C166:C176)</f>
        <v>760</v>
      </c>
      <c r="D177" s="30">
        <f>SUM(D166:D176)</f>
        <v>793</v>
      </c>
      <c r="E177" s="32">
        <f>SUM(E166:E176)</f>
        <v>100</v>
      </c>
    </row>
    <row r="178" spans="1:5" x14ac:dyDescent="0.2">
      <c r="A178" s="133" t="s">
        <v>163</v>
      </c>
      <c r="B178" s="133"/>
      <c r="C178" s="133"/>
      <c r="D178" s="133"/>
      <c r="E178" s="133"/>
    </row>
    <row r="179" spans="1:5" ht="38.25" customHeight="1" x14ac:dyDescent="0.2">
      <c r="A179" s="128" t="s">
        <v>164</v>
      </c>
      <c r="B179" s="128"/>
      <c r="C179" s="128"/>
      <c r="D179" s="128"/>
      <c r="E179" s="128"/>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114</v>
      </c>
      <c r="D182" s="22">
        <f>SUM(B182:C182)</f>
        <v>121</v>
      </c>
      <c r="E182" s="4">
        <f t="shared" ref="E182:E191" si="21">(D182/D$192)*100</f>
        <v>15.258511979823455</v>
      </c>
    </row>
    <row r="183" spans="1:5" x14ac:dyDescent="0.2">
      <c r="A183" s="61" t="s">
        <v>98</v>
      </c>
      <c r="B183" s="55">
        <v>0</v>
      </c>
      <c r="C183" s="55">
        <v>1</v>
      </c>
      <c r="D183" s="72">
        <f>SUM(B183:C183)</f>
        <v>1</v>
      </c>
      <c r="E183" s="39">
        <f t="shared" si="21"/>
        <v>0.12610340479192939</v>
      </c>
    </row>
    <row r="184" spans="1:5" x14ac:dyDescent="0.2">
      <c r="A184" s="60" t="s">
        <v>56</v>
      </c>
      <c r="B184" s="24">
        <v>5</v>
      </c>
      <c r="C184" s="24">
        <v>85</v>
      </c>
      <c r="D184" s="73">
        <f t="shared" ref="D184:D191" si="22">SUM(B184:C184)</f>
        <v>90</v>
      </c>
      <c r="E184" s="4">
        <f t="shared" si="21"/>
        <v>11.349306431273645</v>
      </c>
    </row>
    <row r="185" spans="1:5" x14ac:dyDescent="0.2">
      <c r="A185" s="61" t="s">
        <v>121</v>
      </c>
      <c r="B185" s="55">
        <v>1</v>
      </c>
      <c r="C185" s="55">
        <v>49</v>
      </c>
      <c r="D185" s="72">
        <f t="shared" si="22"/>
        <v>50</v>
      </c>
      <c r="E185" s="39">
        <f t="shared" si="21"/>
        <v>6.3051702395964693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48</v>
      </c>
      <c r="D188" s="73">
        <f t="shared" si="22"/>
        <v>48</v>
      </c>
      <c r="E188" s="4">
        <f t="shared" si="21"/>
        <v>6.0529634300126105</v>
      </c>
    </row>
    <row r="189" spans="1:5" x14ac:dyDescent="0.2">
      <c r="A189" s="62" t="s">
        <v>120</v>
      </c>
      <c r="B189" s="55">
        <v>1</v>
      </c>
      <c r="C189" s="55">
        <v>33</v>
      </c>
      <c r="D189" s="72">
        <f t="shared" si="22"/>
        <v>34</v>
      </c>
      <c r="E189" s="39">
        <f t="shared" si="21"/>
        <v>4.2875157629255991</v>
      </c>
    </row>
    <row r="190" spans="1:5" x14ac:dyDescent="0.2">
      <c r="A190" s="60" t="s">
        <v>54</v>
      </c>
      <c r="B190" s="24">
        <v>0</v>
      </c>
      <c r="C190" s="24">
        <v>1</v>
      </c>
      <c r="D190" s="73">
        <f t="shared" si="22"/>
        <v>1</v>
      </c>
      <c r="E190" s="4">
        <f t="shared" si="21"/>
        <v>0.12610340479192939</v>
      </c>
    </row>
    <row r="191" spans="1:5" s="82" customFormat="1" ht="13.5" thickBot="1" x14ac:dyDescent="0.25">
      <c r="A191" s="59" t="s">
        <v>17</v>
      </c>
      <c r="B191" s="55">
        <v>19</v>
      </c>
      <c r="C191" s="55">
        <v>429</v>
      </c>
      <c r="D191" s="72">
        <f t="shared" si="22"/>
        <v>448</v>
      </c>
      <c r="E191" s="39">
        <f t="shared" si="21"/>
        <v>56.494325346784372</v>
      </c>
    </row>
    <row r="192" spans="1:5" s="82" customFormat="1" ht="13.5" thickBot="1" x14ac:dyDescent="0.25">
      <c r="A192" s="29" t="s">
        <v>0</v>
      </c>
      <c r="B192" s="34">
        <f>SUM(B182:B191)</f>
        <v>33</v>
      </c>
      <c r="C192" s="34">
        <f>SUM(C182:C191)</f>
        <v>760</v>
      </c>
      <c r="D192" s="30">
        <f>SUM(D182:D191)</f>
        <v>793</v>
      </c>
      <c r="E192" s="31">
        <f>SUM(E182:E191)</f>
        <v>100</v>
      </c>
    </row>
    <row r="193" spans="1:5" s="82" customFormat="1" x14ac:dyDescent="0.2">
      <c r="A193" s="140" t="s">
        <v>165</v>
      </c>
      <c r="B193" s="140"/>
      <c r="C193" s="140"/>
      <c r="D193" s="140"/>
      <c r="E193" s="140"/>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41" t="s">
        <v>205</v>
      </c>
      <c r="B200" s="141"/>
      <c r="C200" s="141"/>
      <c r="D200" s="141"/>
      <c r="E200" s="141"/>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0.88272383354350581</v>
      </c>
    </row>
    <row r="204" spans="1:5" s="82" customFormat="1" x14ac:dyDescent="0.2">
      <c r="A204" s="61" t="s">
        <v>60</v>
      </c>
      <c r="B204" s="55">
        <v>11</v>
      </c>
      <c r="C204" s="55">
        <v>176</v>
      </c>
      <c r="D204" s="38">
        <f>SUM(B204:C204)</f>
        <v>187</v>
      </c>
      <c r="E204" s="39">
        <f t="shared" si="23"/>
        <v>23.581336696090794</v>
      </c>
    </row>
    <row r="205" spans="1:5" s="82" customFormat="1" x14ac:dyDescent="0.2">
      <c r="A205" s="60" t="s">
        <v>59</v>
      </c>
      <c r="B205" s="24">
        <v>0</v>
      </c>
      <c r="C205" s="24">
        <v>48</v>
      </c>
      <c r="D205" s="43">
        <f t="shared" ref="D205:D211" si="24">SUM(B205:C205)</f>
        <v>48</v>
      </c>
      <c r="E205" s="4">
        <f t="shared" si="23"/>
        <v>6.0529634300126105</v>
      </c>
    </row>
    <row r="206" spans="1:5" s="82" customFormat="1" x14ac:dyDescent="0.2">
      <c r="A206" s="61" t="s">
        <v>20</v>
      </c>
      <c r="B206" s="55">
        <v>2</v>
      </c>
      <c r="C206" s="55">
        <v>27</v>
      </c>
      <c r="D206" s="38">
        <f t="shared" si="24"/>
        <v>29</v>
      </c>
      <c r="E206" s="39">
        <f t="shared" si="23"/>
        <v>3.6569987389659517</v>
      </c>
    </row>
    <row r="207" spans="1:5" s="82" customFormat="1" x14ac:dyDescent="0.2">
      <c r="A207" s="60" t="s">
        <v>21</v>
      </c>
      <c r="B207" s="24">
        <v>1</v>
      </c>
      <c r="C207" s="24">
        <v>27</v>
      </c>
      <c r="D207" s="43">
        <f t="shared" si="24"/>
        <v>28</v>
      </c>
      <c r="E207" s="4">
        <f t="shared" si="23"/>
        <v>3.5308953341740232</v>
      </c>
    </row>
    <row r="208" spans="1:5" s="82" customFormat="1" x14ac:dyDescent="0.2">
      <c r="A208" s="61" t="s">
        <v>58</v>
      </c>
      <c r="B208" s="55">
        <v>0</v>
      </c>
      <c r="C208" s="55">
        <v>7</v>
      </c>
      <c r="D208" s="38">
        <f t="shared" si="24"/>
        <v>7</v>
      </c>
      <c r="E208" s="39">
        <f t="shared" si="23"/>
        <v>0.88272383354350581</v>
      </c>
    </row>
    <row r="209" spans="1:6" s="82" customFormat="1" x14ac:dyDescent="0.2">
      <c r="A209" s="60" t="s">
        <v>57</v>
      </c>
      <c r="B209" s="24">
        <v>0</v>
      </c>
      <c r="C209" s="24">
        <v>3</v>
      </c>
      <c r="D209" s="43">
        <f t="shared" si="24"/>
        <v>3</v>
      </c>
      <c r="E209" s="4">
        <f t="shared" si="23"/>
        <v>0.37831021437578816</v>
      </c>
    </row>
    <row r="210" spans="1:6" s="82" customFormat="1" x14ac:dyDescent="0.2">
      <c r="A210" s="61" t="s">
        <v>5</v>
      </c>
      <c r="B210" s="55">
        <v>0</v>
      </c>
      <c r="C210" s="55">
        <v>3</v>
      </c>
      <c r="D210" s="38">
        <f t="shared" si="24"/>
        <v>3</v>
      </c>
      <c r="E210" s="39">
        <f t="shared" si="23"/>
        <v>0.37831021437578816</v>
      </c>
    </row>
    <row r="211" spans="1:6" s="82" customFormat="1" ht="13.5" thickBot="1" x14ac:dyDescent="0.25">
      <c r="A211" s="14" t="s">
        <v>17</v>
      </c>
      <c r="B211" s="24">
        <v>19</v>
      </c>
      <c r="C211" s="24">
        <v>462</v>
      </c>
      <c r="D211" s="43">
        <f t="shared" si="24"/>
        <v>481</v>
      </c>
      <c r="E211" s="4">
        <f t="shared" si="23"/>
        <v>60.655737704918032</v>
      </c>
    </row>
    <row r="212" spans="1:6" s="82" customFormat="1" ht="13.5" thickBot="1" x14ac:dyDescent="0.25">
      <c r="A212" s="29" t="s">
        <v>0</v>
      </c>
      <c r="B212" s="30">
        <f>SUM(B203:B211)</f>
        <v>33</v>
      </c>
      <c r="C212" s="30">
        <f>SUM(C203:C211)</f>
        <v>760</v>
      </c>
      <c r="D212" s="30">
        <f>SUM(D203:D211)</f>
        <v>793</v>
      </c>
      <c r="E212" s="31">
        <f>SUM(E203:E211)</f>
        <v>100</v>
      </c>
    </row>
    <row r="213" spans="1:6" s="82" customFormat="1" x14ac:dyDescent="0.2">
      <c r="A213" s="133" t="s">
        <v>167</v>
      </c>
      <c r="B213" s="133"/>
      <c r="C213" s="133"/>
      <c r="D213" s="133"/>
      <c r="E213" s="133"/>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7" t="s">
        <v>206</v>
      </c>
      <c r="B217" s="137"/>
      <c r="C217" s="137"/>
      <c r="D217" s="137"/>
      <c r="E217" s="137"/>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33</v>
      </c>
      <c r="C220" s="10">
        <v>757</v>
      </c>
      <c r="D220" s="10">
        <f>SUM(B220:C220)</f>
        <v>790</v>
      </c>
      <c r="E220" s="4">
        <f>(D220/D$222)*100</f>
        <v>99.621689785624213</v>
      </c>
      <c r="F220" s="82"/>
    </row>
    <row r="221" spans="1:6" ht="13.5" thickBot="1" x14ac:dyDescent="0.25">
      <c r="A221" s="48" t="s">
        <v>63</v>
      </c>
      <c r="B221" s="52">
        <v>0</v>
      </c>
      <c r="C221" s="52">
        <v>3</v>
      </c>
      <c r="D221" s="49">
        <f>SUM(B221:C221)</f>
        <v>3</v>
      </c>
      <c r="E221" s="28">
        <f>(D221/D$222)*100</f>
        <v>0.37831021437578816</v>
      </c>
      <c r="F221" s="82"/>
    </row>
    <row r="222" spans="1:6" ht="13.5" thickBot="1" x14ac:dyDescent="0.25">
      <c r="A222" s="29" t="s">
        <v>0</v>
      </c>
      <c r="B222" s="30">
        <f>B220+B221</f>
        <v>33</v>
      </c>
      <c r="C222" s="30">
        <f>C220+C221</f>
        <v>760</v>
      </c>
      <c r="D222" s="30">
        <f>D221+D220</f>
        <v>793</v>
      </c>
      <c r="E222" s="32">
        <f>SUM(E220:E221)</f>
        <v>100</v>
      </c>
      <c r="F222" s="82"/>
    </row>
    <row r="223" spans="1:6" x14ac:dyDescent="0.2">
      <c r="A223" s="142" t="s">
        <v>170</v>
      </c>
      <c r="B223" s="142"/>
      <c r="C223" s="142"/>
      <c r="D223" s="142"/>
      <c r="E223" s="142"/>
      <c r="F223" s="82"/>
    </row>
    <row r="224" spans="1:6" x14ac:dyDescent="0.2">
      <c r="A224" s="82"/>
      <c r="B224" s="3"/>
      <c r="C224" s="3"/>
      <c r="D224" s="3"/>
      <c r="E224" s="8"/>
      <c r="F224" s="82"/>
    </row>
    <row r="225" spans="1:6" ht="32.25" customHeight="1" x14ac:dyDescent="0.2">
      <c r="A225" s="143" t="s">
        <v>207</v>
      </c>
      <c r="B225" s="143"/>
      <c r="C225" s="143"/>
      <c r="D225" s="143"/>
      <c r="E225" s="143"/>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v>
      </c>
      <c r="D228" s="3">
        <f>SUM(B228:C228)</f>
        <v>1</v>
      </c>
      <c r="E228" s="4">
        <f>(D228/D$233)*100</f>
        <v>33.333333333333329</v>
      </c>
    </row>
    <row r="229" spans="1:6" x14ac:dyDescent="0.2">
      <c r="A229" s="26" t="s">
        <v>46</v>
      </c>
      <c r="B229" s="49">
        <v>0</v>
      </c>
      <c r="C229" s="49">
        <v>3</v>
      </c>
      <c r="D229" s="52">
        <f>SUM(B229:C229)</f>
        <v>3</v>
      </c>
      <c r="E229" s="28">
        <f>(D229/D$233)*100</f>
        <v>100</v>
      </c>
    </row>
    <row r="230" spans="1:6" x14ac:dyDescent="0.2">
      <c r="A230" s="2" t="s">
        <v>51</v>
      </c>
      <c r="B230" s="24">
        <v>0</v>
      </c>
      <c r="C230" s="24">
        <v>0</v>
      </c>
      <c r="D230" s="43">
        <f>SUM(B230:C230)</f>
        <v>0</v>
      </c>
      <c r="E230" s="4">
        <f>(D230/D$233)*100</f>
        <v>0</v>
      </c>
    </row>
    <row r="231" spans="1:6" x14ac:dyDescent="0.2">
      <c r="A231" s="26" t="s">
        <v>24</v>
      </c>
      <c r="B231" s="53">
        <v>0</v>
      </c>
      <c r="C231" s="53">
        <v>0</v>
      </c>
      <c r="D231" s="52">
        <f>SUM(B231:C231)</f>
        <v>0</v>
      </c>
      <c r="E231" s="28">
        <f>(D231/D$233)*100</f>
        <v>0</v>
      </c>
    </row>
    <row r="232" spans="1:6" ht="13.5" thickBot="1" x14ac:dyDescent="0.25">
      <c r="A232" s="69" t="s">
        <v>25</v>
      </c>
      <c r="B232" s="64">
        <v>0</v>
      </c>
      <c r="C232" s="64">
        <v>0</v>
      </c>
      <c r="D232" s="70">
        <f>SUM(B232:C232)</f>
        <v>0</v>
      </c>
      <c r="E232" s="65">
        <f>(D232/D$233)*100</f>
        <v>0</v>
      </c>
    </row>
    <row r="233" spans="1:6" ht="13.5" thickBot="1" x14ac:dyDescent="0.25">
      <c r="A233" s="36" t="s">
        <v>0</v>
      </c>
      <c r="B233" s="30" t="s">
        <v>66</v>
      </c>
      <c r="C233" s="30" t="s">
        <v>66</v>
      </c>
      <c r="D233" s="30">
        <f>D221</f>
        <v>3</v>
      </c>
      <c r="E233" s="32"/>
    </row>
    <row r="234" spans="1:6" x14ac:dyDescent="0.2">
      <c r="A234" s="142" t="s">
        <v>172</v>
      </c>
      <c r="B234" s="142"/>
      <c r="C234" s="142"/>
      <c r="D234" s="142"/>
      <c r="E234" s="142"/>
    </row>
    <row r="235" spans="1:6" x14ac:dyDescent="0.2">
      <c r="A235" s="91"/>
      <c r="B235" s="91"/>
      <c r="C235" s="91"/>
      <c r="D235" s="91"/>
      <c r="E235" s="91"/>
    </row>
    <row r="236" spans="1:6" ht="36.75" customHeight="1" x14ac:dyDescent="0.2">
      <c r="A236" s="139" t="s">
        <v>174</v>
      </c>
      <c r="B236" s="139"/>
      <c r="C236" s="139"/>
      <c r="D236" s="139"/>
      <c r="E236" s="139"/>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3</v>
      </c>
      <c r="D239" s="22">
        <f>SUM(B239:C239)</f>
        <v>3</v>
      </c>
      <c r="E239" s="20">
        <f t="shared" ref="E239:E246" si="25">(D239/D$246)*100</f>
        <v>100</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0</v>
      </c>
      <c r="D242" s="50">
        <f t="shared" si="26"/>
        <v>0</v>
      </c>
      <c r="E242" s="51">
        <f t="shared" si="25"/>
        <v>0</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3</v>
      </c>
      <c r="D246" s="30">
        <f>SUM(D239:D245)</f>
        <v>3</v>
      </c>
      <c r="E246" s="32">
        <f t="shared" si="25"/>
        <v>100</v>
      </c>
    </row>
    <row r="247" spans="1:5" x14ac:dyDescent="0.2">
      <c r="A247" s="142" t="s">
        <v>173</v>
      </c>
      <c r="B247" s="142"/>
      <c r="C247" s="142"/>
      <c r="D247" s="142"/>
      <c r="E247" s="142"/>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7" t="s">
        <v>208</v>
      </c>
      <c r="B4" s="127"/>
      <c r="C4" s="127"/>
      <c r="D4" s="127"/>
      <c r="E4" s="127"/>
    </row>
    <row r="5" spans="1:13" ht="40.5" customHeight="1" x14ac:dyDescent="0.2">
      <c r="A5" s="128" t="s">
        <v>176</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27</v>
      </c>
      <c r="D9" s="3">
        <f t="shared" ref="D9:D14" si="0">SUM(B9:C9)</f>
        <v>27</v>
      </c>
      <c r="E9" s="4">
        <f t="shared" ref="E9:E14" si="1">(D9/D$15)*100</f>
        <v>5.4108216432865728</v>
      </c>
      <c r="G9" s="6"/>
    </row>
    <row r="10" spans="1:13" x14ac:dyDescent="0.2">
      <c r="A10" s="37" t="s">
        <v>101</v>
      </c>
      <c r="B10" s="38">
        <v>1</v>
      </c>
      <c r="C10" s="38">
        <v>48</v>
      </c>
      <c r="D10" s="38">
        <f t="shared" si="0"/>
        <v>49</v>
      </c>
      <c r="E10" s="39">
        <f t="shared" si="1"/>
        <v>9.8196392785571138</v>
      </c>
      <c r="G10" s="6"/>
    </row>
    <row r="11" spans="1:13" x14ac:dyDescent="0.2">
      <c r="A11" s="2" t="s">
        <v>41</v>
      </c>
      <c r="B11" s="3">
        <v>2</v>
      </c>
      <c r="C11" s="3">
        <v>74</v>
      </c>
      <c r="D11" s="43">
        <f t="shared" si="0"/>
        <v>76</v>
      </c>
      <c r="E11" s="4">
        <f t="shared" si="1"/>
        <v>15.230460921843688</v>
      </c>
      <c r="G11" s="6"/>
      <c r="L11" s="17"/>
      <c r="M11" s="6"/>
    </row>
    <row r="12" spans="1:13" x14ac:dyDescent="0.2">
      <c r="A12" s="37" t="s">
        <v>47</v>
      </c>
      <c r="B12" s="38">
        <v>0</v>
      </c>
      <c r="C12" s="38">
        <v>13</v>
      </c>
      <c r="D12" s="38">
        <f t="shared" si="0"/>
        <v>13</v>
      </c>
      <c r="E12" s="39">
        <f t="shared" si="1"/>
        <v>2.6052104208416833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20</v>
      </c>
      <c r="C14" s="38">
        <v>314</v>
      </c>
      <c r="D14" s="38">
        <f t="shared" si="0"/>
        <v>334</v>
      </c>
      <c r="E14" s="39">
        <f t="shared" si="1"/>
        <v>66.93386773547094</v>
      </c>
      <c r="L14" s="17"/>
      <c r="M14" s="6"/>
    </row>
    <row r="15" spans="1:13" ht="13.5" thickBot="1" x14ac:dyDescent="0.25">
      <c r="A15" s="29" t="s">
        <v>0</v>
      </c>
      <c r="B15" s="30">
        <f>SUM(B9:B14)</f>
        <v>23</v>
      </c>
      <c r="C15" s="30">
        <f>SUM(C9:C14)</f>
        <v>476</v>
      </c>
      <c r="D15" s="30">
        <f>SUM(D9:D14)</f>
        <v>499</v>
      </c>
      <c r="E15" s="32">
        <f>SUM(E9:E14)</f>
        <v>100</v>
      </c>
      <c r="L15" s="17"/>
      <c r="M15" s="6"/>
    </row>
    <row r="16" spans="1:13" x14ac:dyDescent="0.2">
      <c r="A16" s="133" t="s">
        <v>141</v>
      </c>
      <c r="B16" s="133"/>
      <c r="C16" s="133"/>
      <c r="D16" s="133"/>
      <c r="E16" s="133"/>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1</v>
      </c>
      <c r="C21" s="38">
        <v>61</v>
      </c>
      <c r="D21" s="38">
        <f>SUM(B21:C21)</f>
        <v>62</v>
      </c>
      <c r="E21" s="41">
        <f>(D21/D$32)*100</f>
        <v>12.424849699398797</v>
      </c>
      <c r="L21" s="17"/>
      <c r="M21" s="6"/>
    </row>
    <row r="22" spans="1:13" x14ac:dyDescent="0.2">
      <c r="A22" s="21" t="s">
        <v>128</v>
      </c>
      <c r="B22" s="3">
        <v>2</v>
      </c>
      <c r="C22" s="3">
        <v>101</v>
      </c>
      <c r="D22" s="3">
        <f>SUM(B22:C22)</f>
        <v>103</v>
      </c>
      <c r="E22" s="42">
        <f t="shared" ref="E22:E31" si="2">(D22/D$32)*100</f>
        <v>20.641282565130261</v>
      </c>
    </row>
    <row r="23" spans="1:13" x14ac:dyDescent="0.2">
      <c r="A23" s="40" t="s">
        <v>134</v>
      </c>
      <c r="B23" s="38">
        <v>20</v>
      </c>
      <c r="C23" s="38">
        <v>314</v>
      </c>
      <c r="D23" s="38">
        <f>SUM(B23:C23)</f>
        <v>334</v>
      </c>
      <c r="E23" s="41">
        <f t="shared" si="2"/>
        <v>66.93386773547094</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0</v>
      </c>
      <c r="C30" s="43">
        <v>0</v>
      </c>
      <c r="D30" s="3">
        <f>SUM(B30:C30)</f>
        <v>0</v>
      </c>
      <c r="E30" s="42">
        <f t="shared" si="2"/>
        <v>0</v>
      </c>
    </row>
    <row r="31" spans="1:13" ht="13.5" thickBot="1" x14ac:dyDescent="0.25">
      <c r="A31" s="40" t="s">
        <v>133</v>
      </c>
      <c r="B31" s="38">
        <v>0</v>
      </c>
      <c r="C31" s="38">
        <v>0</v>
      </c>
      <c r="D31" s="38">
        <v>0</v>
      </c>
      <c r="E31" s="41">
        <f t="shared" si="2"/>
        <v>0</v>
      </c>
    </row>
    <row r="32" spans="1:13" ht="13.5" thickBot="1" x14ac:dyDescent="0.25">
      <c r="A32" s="29" t="s">
        <v>0</v>
      </c>
      <c r="B32" s="30">
        <f>SUM(B21:B31)</f>
        <v>23</v>
      </c>
      <c r="C32" s="30">
        <f>SUM(C21:C31)</f>
        <v>476</v>
      </c>
      <c r="D32" s="30">
        <f>SUM(D21:D31)</f>
        <v>499</v>
      </c>
      <c r="E32" s="32">
        <f>SUM(E21:E31)</f>
        <v>100</v>
      </c>
    </row>
    <row r="33" spans="1:14" x14ac:dyDescent="0.2">
      <c r="A33" s="142" t="s">
        <v>143</v>
      </c>
      <c r="B33" s="142"/>
      <c r="C33" s="142"/>
      <c r="D33" s="142"/>
      <c r="E33" s="142"/>
      <c r="N33" s="27"/>
    </row>
    <row r="34" spans="1:14" x14ac:dyDescent="0.2">
      <c r="A34" s="19"/>
      <c r="B34" s="18"/>
      <c r="C34" s="19"/>
      <c r="D34" s="19"/>
      <c r="E34" s="19"/>
      <c r="N34" s="27"/>
    </row>
    <row r="35" spans="1:14" ht="28.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17</v>
      </c>
      <c r="C38" s="3">
        <v>283</v>
      </c>
      <c r="D38" s="3">
        <f>SUM(B38:C38)</f>
        <v>300</v>
      </c>
      <c r="E38" s="42">
        <f>(D38/D$32)*100</f>
        <v>60.120240480961925</v>
      </c>
      <c r="L38" s="6"/>
      <c r="N38" s="27"/>
    </row>
    <row r="39" spans="1:14" x14ac:dyDescent="0.2">
      <c r="A39" s="40" t="s">
        <v>104</v>
      </c>
      <c r="B39" s="38">
        <v>0</v>
      </c>
      <c r="C39" s="38">
        <v>6</v>
      </c>
      <c r="D39" s="38">
        <f>SUM(B39:C39)</f>
        <v>6</v>
      </c>
      <c r="E39" s="41">
        <f t="shared" ref="E39:E47" si="3">(D39/D$32)*100</f>
        <v>1.2024048096192386</v>
      </c>
      <c r="L39" s="6"/>
      <c r="N39" s="27"/>
    </row>
    <row r="40" spans="1:14" x14ac:dyDescent="0.2">
      <c r="A40" s="33" t="s">
        <v>105</v>
      </c>
      <c r="B40" s="3">
        <v>5</v>
      </c>
      <c r="C40" s="3">
        <v>136</v>
      </c>
      <c r="D40" s="43">
        <f t="shared" ref="D40:D47" si="4">SUM(B40:C40)</f>
        <v>141</v>
      </c>
      <c r="E40" s="42">
        <f t="shared" si="3"/>
        <v>28.256513026052104</v>
      </c>
      <c r="L40" s="6"/>
      <c r="N40" s="27"/>
    </row>
    <row r="41" spans="1:14" x14ac:dyDescent="0.2">
      <c r="A41" s="40" t="s">
        <v>106</v>
      </c>
      <c r="B41" s="38">
        <v>1</v>
      </c>
      <c r="C41" s="38">
        <v>7</v>
      </c>
      <c r="D41" s="38">
        <f t="shared" si="4"/>
        <v>8</v>
      </c>
      <c r="E41" s="41">
        <f t="shared" si="3"/>
        <v>1.6032064128256511</v>
      </c>
      <c r="L41" s="6"/>
      <c r="N41" s="27"/>
    </row>
    <row r="42" spans="1:14" x14ac:dyDescent="0.2">
      <c r="A42" s="33" t="s">
        <v>107</v>
      </c>
      <c r="B42" s="43">
        <v>0</v>
      </c>
      <c r="C42" s="43">
        <v>1</v>
      </c>
      <c r="D42" s="43">
        <f t="shared" si="4"/>
        <v>1</v>
      </c>
      <c r="E42" s="42">
        <f t="shared" si="3"/>
        <v>0.20040080160320639</v>
      </c>
      <c r="L42" s="6"/>
      <c r="N42" s="27"/>
    </row>
    <row r="43" spans="1:14" x14ac:dyDescent="0.2">
      <c r="A43" s="40" t="s">
        <v>108</v>
      </c>
      <c r="B43" s="38">
        <v>0</v>
      </c>
      <c r="C43" s="38">
        <v>1</v>
      </c>
      <c r="D43" s="38">
        <f t="shared" si="4"/>
        <v>1</v>
      </c>
      <c r="E43" s="41">
        <f t="shared" si="3"/>
        <v>0.20040080160320639</v>
      </c>
      <c r="L43" s="6"/>
      <c r="N43" s="27"/>
    </row>
    <row r="44" spans="1:14" x14ac:dyDescent="0.2">
      <c r="A44" s="33" t="s">
        <v>109</v>
      </c>
      <c r="B44" s="43">
        <v>0</v>
      </c>
      <c r="C44" s="43">
        <v>7</v>
      </c>
      <c r="D44" s="43">
        <f t="shared" si="4"/>
        <v>7</v>
      </c>
      <c r="E44" s="42">
        <f t="shared" si="3"/>
        <v>1.402805611222445</v>
      </c>
      <c r="L44" s="6"/>
    </row>
    <row r="45" spans="1:14" x14ac:dyDescent="0.2">
      <c r="A45" s="40" t="s">
        <v>136</v>
      </c>
      <c r="B45" s="38">
        <v>0</v>
      </c>
      <c r="C45" s="38">
        <v>24</v>
      </c>
      <c r="D45" s="38">
        <f>SUM(B45:C45)</f>
        <v>24</v>
      </c>
      <c r="E45" s="41">
        <f t="shared" si="3"/>
        <v>4.8096192384769543</v>
      </c>
      <c r="L45" s="6"/>
    </row>
    <row r="46" spans="1:14" x14ac:dyDescent="0.2">
      <c r="A46" s="33" t="s">
        <v>5</v>
      </c>
      <c r="B46" s="43">
        <v>0</v>
      </c>
      <c r="C46" s="43">
        <v>8</v>
      </c>
      <c r="D46" s="43">
        <f t="shared" si="4"/>
        <v>8</v>
      </c>
      <c r="E46" s="42">
        <f t="shared" si="3"/>
        <v>1.6032064128256511</v>
      </c>
      <c r="F46" s="6"/>
      <c r="G46" s="6"/>
      <c r="L46" s="6"/>
    </row>
    <row r="47" spans="1:14" ht="13.5" thickBot="1" x14ac:dyDescent="0.25">
      <c r="A47" s="40" t="s">
        <v>133</v>
      </c>
      <c r="B47" s="38">
        <v>0</v>
      </c>
      <c r="C47" s="38">
        <v>3</v>
      </c>
      <c r="D47" s="38">
        <f t="shared" si="4"/>
        <v>3</v>
      </c>
      <c r="E47" s="41">
        <f t="shared" si="3"/>
        <v>0.60120240480961928</v>
      </c>
      <c r="F47" s="92"/>
      <c r="G47" s="92"/>
      <c r="H47" s="12"/>
      <c r="L47" s="6"/>
    </row>
    <row r="48" spans="1:14" ht="13.5" thickBot="1" x14ac:dyDescent="0.25">
      <c r="A48" s="29" t="s">
        <v>0</v>
      </c>
      <c r="B48" s="30">
        <f>SUM(B38:B47)</f>
        <v>23</v>
      </c>
      <c r="C48" s="30">
        <f>SUM(C38:C47)</f>
        <v>476</v>
      </c>
      <c r="D48" s="30">
        <f>SUM(D38:D47)</f>
        <v>499</v>
      </c>
      <c r="E48" s="32">
        <f>SUM(E38:E47)</f>
        <v>100.00000000000001</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19</v>
      </c>
      <c r="D53" s="3">
        <f>SUM(B53:C53)</f>
        <v>22</v>
      </c>
      <c r="E53" s="4">
        <f t="shared" ref="E53:E59" si="5">(D53/D$65)*100</f>
        <v>5.3527980535279802</v>
      </c>
      <c r="F53" s="92"/>
      <c r="G53" s="92"/>
      <c r="H53" s="12"/>
    </row>
    <row r="54" spans="1:14" x14ac:dyDescent="0.2">
      <c r="A54" s="26" t="s">
        <v>7</v>
      </c>
      <c r="B54" s="53">
        <v>2</v>
      </c>
      <c r="C54" s="53">
        <v>45</v>
      </c>
      <c r="D54" s="52">
        <f>SUM(B54:C54)</f>
        <v>47</v>
      </c>
      <c r="E54" s="28">
        <f t="shared" si="5"/>
        <v>11.435523114355231</v>
      </c>
      <c r="F54" s="92"/>
      <c r="G54" s="92"/>
      <c r="H54" s="12"/>
    </row>
    <row r="55" spans="1:14" x14ac:dyDescent="0.2">
      <c r="A55" s="2" t="s">
        <v>8</v>
      </c>
      <c r="B55" s="24">
        <v>2</v>
      </c>
      <c r="C55" s="24">
        <v>53</v>
      </c>
      <c r="D55" s="43">
        <f t="shared" ref="D55:D64" si="6">SUM(B55:C55)</f>
        <v>55</v>
      </c>
      <c r="E55" s="4">
        <f t="shared" si="5"/>
        <v>13.381995133819952</v>
      </c>
      <c r="F55" s="92"/>
      <c r="G55" s="92"/>
      <c r="H55" s="12"/>
    </row>
    <row r="56" spans="1:14" x14ac:dyDescent="0.2">
      <c r="A56" s="26" t="s">
        <v>9</v>
      </c>
      <c r="B56" s="53">
        <v>0</v>
      </c>
      <c r="C56" s="53">
        <v>46</v>
      </c>
      <c r="D56" s="52">
        <f t="shared" si="6"/>
        <v>46</v>
      </c>
      <c r="E56" s="28">
        <f t="shared" si="5"/>
        <v>11.192214111922141</v>
      </c>
      <c r="F56" s="92"/>
      <c r="G56" s="12"/>
      <c r="H56" s="12"/>
      <c r="M56" s="6"/>
      <c r="N56" s="6"/>
    </row>
    <row r="57" spans="1:14" x14ac:dyDescent="0.2">
      <c r="A57" s="2" t="s">
        <v>10</v>
      </c>
      <c r="B57" s="24">
        <v>3</v>
      </c>
      <c r="C57" s="24">
        <v>53</v>
      </c>
      <c r="D57" s="43">
        <f t="shared" si="6"/>
        <v>56</v>
      </c>
      <c r="E57" s="4">
        <f t="shared" si="5"/>
        <v>13.625304136253041</v>
      </c>
      <c r="F57" s="92"/>
      <c r="G57" s="12"/>
      <c r="H57" s="12"/>
      <c r="K57" s="6"/>
      <c r="L57" s="6"/>
      <c r="M57" s="6"/>
      <c r="N57" s="6"/>
    </row>
    <row r="58" spans="1:14" x14ac:dyDescent="0.2">
      <c r="A58" s="26" t="s">
        <v>11</v>
      </c>
      <c r="B58" s="53">
        <v>4</v>
      </c>
      <c r="C58" s="53">
        <v>47</v>
      </c>
      <c r="D58" s="52">
        <f t="shared" si="6"/>
        <v>51</v>
      </c>
      <c r="E58" s="28">
        <f t="shared" si="5"/>
        <v>12.408759124087592</v>
      </c>
      <c r="F58" s="12"/>
      <c r="G58" s="12"/>
      <c r="H58" s="12"/>
      <c r="K58" s="6"/>
      <c r="L58" s="6"/>
      <c r="M58" s="6"/>
      <c r="N58" s="6"/>
    </row>
    <row r="59" spans="1:14" x14ac:dyDescent="0.2">
      <c r="A59" s="2" t="s">
        <v>12</v>
      </c>
      <c r="B59" s="24">
        <v>1</v>
      </c>
      <c r="C59" s="24">
        <v>43</v>
      </c>
      <c r="D59" s="43">
        <f t="shared" si="6"/>
        <v>44</v>
      </c>
      <c r="E59" s="4">
        <f t="shared" si="5"/>
        <v>10.70559610705596</v>
      </c>
      <c r="F59" s="92"/>
      <c r="G59" s="12"/>
      <c r="H59" s="12"/>
      <c r="K59" s="6"/>
      <c r="L59" s="6"/>
      <c r="M59" s="6"/>
      <c r="N59" s="6"/>
    </row>
    <row r="60" spans="1:14" x14ac:dyDescent="0.2">
      <c r="A60" s="26" t="s">
        <v>13</v>
      </c>
      <c r="B60" s="53">
        <v>0</v>
      </c>
      <c r="C60" s="53">
        <v>31</v>
      </c>
      <c r="D60" s="52">
        <f t="shared" si="6"/>
        <v>31</v>
      </c>
      <c r="E60" s="28">
        <f>(D60/D$65)*100</f>
        <v>7.5425790754257909</v>
      </c>
      <c r="F60" s="12"/>
      <c r="G60" s="12"/>
      <c r="H60" s="12"/>
      <c r="K60" s="6"/>
      <c r="L60" s="6"/>
      <c r="M60" s="6"/>
      <c r="N60" s="6"/>
    </row>
    <row r="61" spans="1:14" x14ac:dyDescent="0.2">
      <c r="A61" s="2" t="s">
        <v>14</v>
      </c>
      <c r="B61" s="24">
        <v>1</v>
      </c>
      <c r="C61" s="24">
        <v>29</v>
      </c>
      <c r="D61" s="43">
        <f>SUM(B61:C61)</f>
        <v>30</v>
      </c>
      <c r="E61" s="4">
        <f>(D61/D65)*100</f>
        <v>7.2992700729926998</v>
      </c>
      <c r="K61" s="6"/>
      <c r="L61" s="6"/>
    </row>
    <row r="62" spans="1:14" x14ac:dyDescent="0.2">
      <c r="A62" s="26" t="s">
        <v>15</v>
      </c>
      <c r="B62" s="53">
        <v>1</v>
      </c>
      <c r="C62" s="53">
        <v>15</v>
      </c>
      <c r="D62" s="52">
        <f t="shared" si="6"/>
        <v>16</v>
      </c>
      <c r="E62" s="28">
        <f>(D62/D65)*100</f>
        <v>3.8929440389294405</v>
      </c>
      <c r="K62" s="6"/>
      <c r="L62" s="6"/>
    </row>
    <row r="63" spans="1:14" x14ac:dyDescent="0.2">
      <c r="A63" s="2" t="s">
        <v>72</v>
      </c>
      <c r="B63" s="24">
        <v>1</v>
      </c>
      <c r="C63" s="24">
        <v>6</v>
      </c>
      <c r="D63" s="43">
        <f t="shared" si="6"/>
        <v>7</v>
      </c>
      <c r="E63" s="4">
        <f>(D63/D65)*100</f>
        <v>1.7031630170316301</v>
      </c>
      <c r="K63" s="6"/>
      <c r="L63" s="6"/>
    </row>
    <row r="64" spans="1:14" ht="13.5" thickBot="1" x14ac:dyDescent="0.25">
      <c r="A64" s="26" t="s">
        <v>17</v>
      </c>
      <c r="B64" s="53">
        <v>0</v>
      </c>
      <c r="C64" s="53">
        <v>6</v>
      </c>
      <c r="D64" s="52">
        <f t="shared" si="6"/>
        <v>6</v>
      </c>
      <c r="E64" s="28">
        <f>(D64/D65)*100</f>
        <v>1.4598540145985401</v>
      </c>
      <c r="K64" s="6"/>
      <c r="L64" s="6"/>
    </row>
    <row r="65" spans="1:14" ht="13.5" thickBot="1" x14ac:dyDescent="0.25">
      <c r="A65" s="29" t="s">
        <v>0</v>
      </c>
      <c r="B65" s="30">
        <f>SUM(B53:B64)</f>
        <v>18</v>
      </c>
      <c r="C65" s="30">
        <f>SUM(C53:C64)</f>
        <v>393</v>
      </c>
      <c r="D65" s="30">
        <f>SUM(D53:D64)</f>
        <v>411</v>
      </c>
      <c r="E65" s="32">
        <f>SUM(E53:E64)</f>
        <v>100</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2.4330900243309004</v>
      </c>
    </row>
    <row r="72" spans="1:14" x14ac:dyDescent="0.2">
      <c r="A72" s="57" t="s">
        <v>75</v>
      </c>
      <c r="B72" s="55">
        <v>1</v>
      </c>
      <c r="C72" s="55">
        <v>44</v>
      </c>
      <c r="D72" s="58">
        <f t="shared" si="7"/>
        <v>45</v>
      </c>
      <c r="E72" s="39">
        <f t="shared" si="8"/>
        <v>10.948905109489052</v>
      </c>
    </row>
    <row r="73" spans="1:14" x14ac:dyDescent="0.2">
      <c r="A73" s="56" t="s">
        <v>73</v>
      </c>
      <c r="B73" s="24">
        <v>3</v>
      </c>
      <c r="C73" s="24">
        <v>97</v>
      </c>
      <c r="D73" s="67">
        <f t="shared" si="7"/>
        <v>100</v>
      </c>
      <c r="E73" s="4">
        <f t="shared" si="8"/>
        <v>24.330900243309003</v>
      </c>
    </row>
    <row r="74" spans="1:14" x14ac:dyDescent="0.2">
      <c r="A74" s="57" t="s">
        <v>81</v>
      </c>
      <c r="B74" s="55">
        <v>7</v>
      </c>
      <c r="C74" s="55">
        <v>95</v>
      </c>
      <c r="D74" s="58">
        <f t="shared" si="7"/>
        <v>102</v>
      </c>
      <c r="E74" s="39">
        <f t="shared" si="8"/>
        <v>24.817518248175183</v>
      </c>
    </row>
    <row r="75" spans="1:14" x14ac:dyDescent="0.2">
      <c r="A75" s="56" t="s">
        <v>80</v>
      </c>
      <c r="B75" s="24">
        <v>4</v>
      </c>
      <c r="C75" s="24">
        <v>48</v>
      </c>
      <c r="D75" s="67">
        <f t="shared" si="7"/>
        <v>52</v>
      </c>
      <c r="E75" s="4">
        <f t="shared" si="8"/>
        <v>12.652068126520682</v>
      </c>
    </row>
    <row r="76" spans="1:14" ht="13.5" thickBot="1" x14ac:dyDescent="0.25">
      <c r="A76" s="57" t="s">
        <v>65</v>
      </c>
      <c r="B76" s="55">
        <v>3</v>
      </c>
      <c r="C76" s="75">
        <v>99</v>
      </c>
      <c r="D76" s="58">
        <f t="shared" si="7"/>
        <v>102</v>
      </c>
      <c r="E76" s="39">
        <f t="shared" si="8"/>
        <v>24.817518248175183</v>
      </c>
    </row>
    <row r="77" spans="1:14" ht="13.5" thickBot="1" x14ac:dyDescent="0.25">
      <c r="A77" s="29" t="s">
        <v>0</v>
      </c>
      <c r="B77" s="34">
        <f>SUM(B71:B76)</f>
        <v>18</v>
      </c>
      <c r="C77" s="34">
        <f>SUM(C71:C76)</f>
        <v>393</v>
      </c>
      <c r="D77" s="30">
        <f>SUM(D71:D76)</f>
        <v>411</v>
      </c>
      <c r="E77" s="31">
        <f>SUM(E71:E76)</f>
        <v>100</v>
      </c>
    </row>
    <row r="78" spans="1:14" x14ac:dyDescent="0.2">
      <c r="A78" s="133" t="s">
        <v>149</v>
      </c>
      <c r="B78" s="133"/>
      <c r="C78" s="133"/>
      <c r="D78" s="133"/>
      <c r="E78" s="133"/>
    </row>
    <row r="79" spans="1:14" ht="28.5" customHeight="1" x14ac:dyDescent="0.2">
      <c r="A79" s="128" t="s">
        <v>192</v>
      </c>
      <c r="B79" s="128"/>
      <c r="C79" s="128"/>
      <c r="D79" s="128"/>
      <c r="E79" s="128"/>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8</v>
      </c>
      <c r="C82" s="24">
        <v>133</v>
      </c>
      <c r="D82" s="3">
        <f>SUM(B82:C82)</f>
        <v>141</v>
      </c>
      <c r="E82" s="4">
        <f>(D82/D$90)*100</f>
        <v>34.306569343065696</v>
      </c>
    </row>
    <row r="83" spans="1:5" x14ac:dyDescent="0.2">
      <c r="A83" s="57" t="s">
        <v>111</v>
      </c>
      <c r="B83" s="55">
        <v>6</v>
      </c>
      <c r="C83" s="55">
        <v>143</v>
      </c>
      <c r="D83" s="38">
        <f>SUM(B83:C83)</f>
        <v>149</v>
      </c>
      <c r="E83" s="39">
        <f t="shared" ref="E83:E89" si="9">(D83/D$90)*100</f>
        <v>36.253041362530411</v>
      </c>
    </row>
    <row r="84" spans="1:5" x14ac:dyDescent="0.2">
      <c r="A84" s="56" t="s">
        <v>82</v>
      </c>
      <c r="B84" s="24">
        <v>1</v>
      </c>
      <c r="C84" s="24">
        <v>24</v>
      </c>
      <c r="D84" s="43">
        <f t="shared" ref="D84:D89" si="10">SUM(B84:C84)</f>
        <v>25</v>
      </c>
      <c r="E84" s="4">
        <f t="shared" si="9"/>
        <v>6.0827250608272507</v>
      </c>
    </row>
    <row r="85" spans="1:5" x14ac:dyDescent="0.2">
      <c r="A85" s="57" t="s">
        <v>112</v>
      </c>
      <c r="B85" s="55">
        <v>0</v>
      </c>
      <c r="C85" s="55">
        <v>12</v>
      </c>
      <c r="D85" s="38">
        <f t="shared" si="10"/>
        <v>12</v>
      </c>
      <c r="E85" s="39">
        <f t="shared" si="9"/>
        <v>2.9197080291970803</v>
      </c>
    </row>
    <row r="86" spans="1:5" x14ac:dyDescent="0.2">
      <c r="A86" s="56" t="s">
        <v>113</v>
      </c>
      <c r="B86" s="24">
        <v>1</v>
      </c>
      <c r="C86" s="24">
        <v>24</v>
      </c>
      <c r="D86" s="43">
        <f t="shared" si="10"/>
        <v>25</v>
      </c>
      <c r="E86" s="4">
        <f t="shared" si="9"/>
        <v>6.0827250608272507</v>
      </c>
    </row>
    <row r="87" spans="1:5" x14ac:dyDescent="0.2">
      <c r="A87" s="57" t="s">
        <v>114</v>
      </c>
      <c r="B87" s="55">
        <v>1</v>
      </c>
      <c r="C87" s="55">
        <v>40</v>
      </c>
      <c r="D87" s="38">
        <f t="shared" si="10"/>
        <v>41</v>
      </c>
      <c r="E87" s="39">
        <f t="shared" si="9"/>
        <v>9.9756690997566917</v>
      </c>
    </row>
    <row r="88" spans="1:5" x14ac:dyDescent="0.2">
      <c r="A88" s="56" t="s">
        <v>99</v>
      </c>
      <c r="B88" s="24">
        <v>0</v>
      </c>
      <c r="C88" s="24">
        <v>0</v>
      </c>
      <c r="D88" s="43">
        <f t="shared" si="10"/>
        <v>0</v>
      </c>
      <c r="E88" s="4">
        <f t="shared" si="9"/>
        <v>0</v>
      </c>
    </row>
    <row r="89" spans="1:5" ht="13.5" thickBot="1" x14ac:dyDescent="0.25">
      <c r="A89" s="37" t="s">
        <v>17</v>
      </c>
      <c r="B89" s="55">
        <v>1</v>
      </c>
      <c r="C89" s="55">
        <v>17</v>
      </c>
      <c r="D89" s="38">
        <f t="shared" si="10"/>
        <v>18</v>
      </c>
      <c r="E89" s="39">
        <f t="shared" si="9"/>
        <v>4.3795620437956204</v>
      </c>
    </row>
    <row r="90" spans="1:5" ht="13.5" thickBot="1" x14ac:dyDescent="0.25">
      <c r="A90" s="29" t="s">
        <v>0</v>
      </c>
      <c r="B90" s="30">
        <f>SUM(B82:B89)</f>
        <v>18</v>
      </c>
      <c r="C90" s="30">
        <f>SUM(C82:C89)</f>
        <v>393</v>
      </c>
      <c r="D90" s="30">
        <f>SUM(D82:D89)</f>
        <v>411</v>
      </c>
      <c r="E90" s="31">
        <f>SUM(E82:E89)</f>
        <v>99.999999999999986</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3</v>
      </c>
      <c r="C107" s="55">
        <v>97</v>
      </c>
      <c r="D107" s="38">
        <f t="shared" si="12"/>
        <v>100</v>
      </c>
      <c r="E107" s="39">
        <f t="shared" si="11"/>
        <v>24.330900243309003</v>
      </c>
    </row>
    <row r="108" spans="1:5" ht="13.5" thickBot="1" x14ac:dyDescent="0.25">
      <c r="A108" s="29" t="s">
        <v>0</v>
      </c>
      <c r="B108" s="30">
        <f>SUM(B96:B107)</f>
        <v>18</v>
      </c>
      <c r="C108" s="30">
        <f>SUM(C96:C107)</f>
        <v>393</v>
      </c>
      <c r="D108" s="30">
        <f>SUM(D96:D107)</f>
        <v>411</v>
      </c>
      <c r="E108" s="31">
        <f>SUM(E96:E107)</f>
        <v>100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128</v>
      </c>
      <c r="D114" s="3">
        <f>SUM(B114:C114)</f>
        <v>128</v>
      </c>
      <c r="E114" s="4">
        <f t="shared" ref="E114:E121" si="13">(D114/D$122)*100</f>
        <v>31.143552311435524</v>
      </c>
    </row>
    <row r="115" spans="1:5" x14ac:dyDescent="0.2">
      <c r="A115" s="74" t="s">
        <v>22</v>
      </c>
      <c r="B115" s="55">
        <v>4</v>
      </c>
      <c r="C115" s="55">
        <v>13</v>
      </c>
      <c r="D115" s="38">
        <f>SUM(B115:C115)</f>
        <v>17</v>
      </c>
      <c r="E115" s="39">
        <f t="shared" si="13"/>
        <v>4.1362530413625302</v>
      </c>
    </row>
    <row r="116" spans="1:5" x14ac:dyDescent="0.2">
      <c r="A116" s="2" t="s">
        <v>83</v>
      </c>
      <c r="B116" s="24">
        <v>1</v>
      </c>
      <c r="C116" s="24">
        <v>4</v>
      </c>
      <c r="D116" s="43">
        <f t="shared" ref="D116:D121" si="14">SUM(B116:C116)</f>
        <v>5</v>
      </c>
      <c r="E116" s="4">
        <f t="shared" si="13"/>
        <v>1.2165450121654502</v>
      </c>
    </row>
    <row r="117" spans="1:5" x14ac:dyDescent="0.2">
      <c r="A117" s="74" t="s">
        <v>79</v>
      </c>
      <c r="B117" s="55">
        <v>3</v>
      </c>
      <c r="C117" s="55">
        <v>98</v>
      </c>
      <c r="D117" s="38">
        <f t="shared" si="14"/>
        <v>101</v>
      </c>
      <c r="E117" s="39">
        <f t="shared" si="13"/>
        <v>24.574209245742093</v>
      </c>
    </row>
    <row r="118" spans="1:5" x14ac:dyDescent="0.2">
      <c r="A118" s="2" t="s">
        <v>78</v>
      </c>
      <c r="B118" s="24">
        <v>5</v>
      </c>
      <c r="C118" s="24">
        <v>44</v>
      </c>
      <c r="D118" s="43">
        <f t="shared" si="14"/>
        <v>49</v>
      </c>
      <c r="E118" s="4">
        <f t="shared" si="13"/>
        <v>11.922141119221411</v>
      </c>
    </row>
    <row r="119" spans="1:5" x14ac:dyDescent="0.2">
      <c r="A119" s="37" t="s">
        <v>5</v>
      </c>
      <c r="B119" s="55">
        <v>1</v>
      </c>
      <c r="C119" s="55">
        <v>3</v>
      </c>
      <c r="D119" s="38">
        <f t="shared" si="14"/>
        <v>4</v>
      </c>
      <c r="E119" s="39">
        <f t="shared" si="13"/>
        <v>0.97323600973236013</v>
      </c>
    </row>
    <row r="120" spans="1:5" x14ac:dyDescent="0.2">
      <c r="A120" s="2" t="s">
        <v>94</v>
      </c>
      <c r="B120" s="24">
        <v>0</v>
      </c>
      <c r="C120" s="24">
        <v>0</v>
      </c>
      <c r="D120" s="43">
        <f t="shared" si="14"/>
        <v>0</v>
      </c>
      <c r="E120" s="4">
        <f t="shared" si="13"/>
        <v>0</v>
      </c>
    </row>
    <row r="121" spans="1:5" ht="13.5" thickBot="1" x14ac:dyDescent="0.25">
      <c r="A121" s="54" t="s">
        <v>17</v>
      </c>
      <c r="B121" s="55">
        <v>4</v>
      </c>
      <c r="C121" s="55">
        <v>103</v>
      </c>
      <c r="D121" s="38">
        <f t="shared" si="14"/>
        <v>107</v>
      </c>
      <c r="E121" s="39">
        <f t="shared" si="13"/>
        <v>26.034063260340634</v>
      </c>
    </row>
    <row r="122" spans="1:5" ht="13.5" thickBot="1" x14ac:dyDescent="0.25">
      <c r="A122" s="29" t="s">
        <v>0</v>
      </c>
      <c r="B122" s="30">
        <f>SUM(B114:B121)</f>
        <v>18</v>
      </c>
      <c r="C122" s="30">
        <f>SUM(C114:C121)</f>
        <v>393</v>
      </c>
      <c r="D122" s="30">
        <f>SUM(D114:D121)</f>
        <v>411</v>
      </c>
      <c r="E122" s="31">
        <f>SUM(E114:E121)</f>
        <v>100</v>
      </c>
    </row>
    <row r="123" spans="1:5" x14ac:dyDescent="0.2">
      <c r="A123" s="133" t="s">
        <v>155</v>
      </c>
      <c r="B123" s="133"/>
      <c r="C123" s="133"/>
      <c r="D123" s="133"/>
      <c r="E123" s="133"/>
    </row>
    <row r="125" spans="1:5" ht="34.5" customHeight="1" thickBot="1" x14ac:dyDescent="0.3">
      <c r="A125" s="136" t="s">
        <v>156</v>
      </c>
      <c r="B125" s="136"/>
      <c r="C125" s="136"/>
      <c r="D125" s="136"/>
      <c r="E125" s="136"/>
    </row>
    <row r="126" spans="1:5" ht="13.5" thickBot="1" x14ac:dyDescent="0.25">
      <c r="A126" s="29" t="s">
        <v>32</v>
      </c>
      <c r="B126" s="30" t="s">
        <v>3</v>
      </c>
      <c r="C126" s="30" t="s">
        <v>2</v>
      </c>
      <c r="D126" s="30" t="s">
        <v>0</v>
      </c>
      <c r="E126" s="31" t="s">
        <v>42</v>
      </c>
    </row>
    <row r="127" spans="1:5" x14ac:dyDescent="0.2">
      <c r="A127" s="87" t="s">
        <v>115</v>
      </c>
      <c r="B127" s="24">
        <v>7</v>
      </c>
      <c r="C127" s="24">
        <v>123</v>
      </c>
      <c r="D127" s="3">
        <f>SUM(B127:C127)</f>
        <v>130</v>
      </c>
      <c r="E127" s="4">
        <f>(D127/D$138)*100</f>
        <v>31.630170316301705</v>
      </c>
    </row>
    <row r="128" spans="1:5" x14ac:dyDescent="0.2">
      <c r="A128" s="88" t="s">
        <v>116</v>
      </c>
      <c r="B128" s="55">
        <v>0</v>
      </c>
      <c r="C128" s="55">
        <v>7</v>
      </c>
      <c r="D128" s="38">
        <f>SUM(B128:C128)</f>
        <v>7</v>
      </c>
      <c r="E128" s="39">
        <f t="shared" ref="E128:E133" si="15">(D128/D$138)*100</f>
        <v>1.7031630170316301</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2</v>
      </c>
      <c r="C132" s="55">
        <v>82</v>
      </c>
      <c r="D132" s="38">
        <f t="shared" si="16"/>
        <v>84</v>
      </c>
      <c r="E132" s="39">
        <f t="shared" si="15"/>
        <v>20.437956204379564</v>
      </c>
    </row>
    <row r="133" spans="1:5" x14ac:dyDescent="0.2">
      <c r="A133" s="87" t="s">
        <v>86</v>
      </c>
      <c r="B133" s="24">
        <v>0</v>
      </c>
      <c r="C133" s="24">
        <v>1</v>
      </c>
      <c r="D133" s="43">
        <f t="shared" si="16"/>
        <v>1</v>
      </c>
      <c r="E133" s="4">
        <f t="shared" si="15"/>
        <v>0.24330900243309003</v>
      </c>
    </row>
    <row r="134" spans="1:5" x14ac:dyDescent="0.2">
      <c r="A134" s="88" t="s">
        <v>100</v>
      </c>
      <c r="B134" s="55">
        <v>0</v>
      </c>
      <c r="C134" s="55">
        <v>1</v>
      </c>
      <c r="D134" s="38">
        <f t="shared" si="16"/>
        <v>1</v>
      </c>
      <c r="E134" s="39">
        <f>(D134/D$138)*100</f>
        <v>0.24330900243309003</v>
      </c>
    </row>
    <row r="135" spans="1:5" x14ac:dyDescent="0.2">
      <c r="A135" s="87" t="s">
        <v>33</v>
      </c>
      <c r="B135" s="24">
        <v>7</v>
      </c>
      <c r="C135" s="24">
        <v>79</v>
      </c>
      <c r="D135" s="43">
        <f t="shared" si="16"/>
        <v>86</v>
      </c>
      <c r="E135" s="4">
        <f>(D135/D$138)*100</f>
        <v>20.924574209245741</v>
      </c>
    </row>
    <row r="136" spans="1:5" x14ac:dyDescent="0.2">
      <c r="A136" s="88" t="s">
        <v>85</v>
      </c>
      <c r="B136" s="55">
        <v>2</v>
      </c>
      <c r="C136" s="55">
        <v>99</v>
      </c>
      <c r="D136" s="38">
        <f t="shared" si="16"/>
        <v>101</v>
      </c>
      <c r="E136" s="39">
        <f>(D136/D$138)*100</f>
        <v>24.574209245742093</v>
      </c>
    </row>
    <row r="137" spans="1:5" ht="13.5" thickBot="1" x14ac:dyDescent="0.25">
      <c r="A137" s="87" t="s">
        <v>5</v>
      </c>
      <c r="B137" s="24">
        <v>0</v>
      </c>
      <c r="C137" s="24">
        <v>1</v>
      </c>
      <c r="D137" s="43">
        <f t="shared" si="16"/>
        <v>1</v>
      </c>
      <c r="E137" s="4">
        <f>(D137/D$138)*100</f>
        <v>0.24330900243309003</v>
      </c>
    </row>
    <row r="138" spans="1:5" ht="13.5" thickBot="1" x14ac:dyDescent="0.25">
      <c r="A138" s="29" t="s">
        <v>0</v>
      </c>
      <c r="B138" s="30">
        <f>SUM(B127:B137)</f>
        <v>18</v>
      </c>
      <c r="C138" s="30">
        <f>SUM(C127:C137)</f>
        <v>393</v>
      </c>
      <c r="D138" s="30">
        <f>SUM(D127:D137)</f>
        <v>411</v>
      </c>
      <c r="E138" s="32">
        <f>SUM(E127:E137)</f>
        <v>100</v>
      </c>
    </row>
    <row r="139" spans="1:5" x14ac:dyDescent="0.2">
      <c r="A139" s="133" t="s">
        <v>157</v>
      </c>
      <c r="B139" s="133"/>
      <c r="C139" s="133"/>
      <c r="D139" s="133"/>
      <c r="E139" s="133"/>
    </row>
    <row r="141" spans="1:5" ht="28.5" customHeight="1" thickBot="1" x14ac:dyDescent="0.25">
      <c r="A141" s="139" t="s">
        <v>158</v>
      </c>
      <c r="B141" s="139"/>
      <c r="C141" s="139"/>
      <c r="D141" s="139"/>
      <c r="E141" s="139"/>
    </row>
    <row r="142" spans="1:5" ht="13.5" thickBot="1" x14ac:dyDescent="0.25">
      <c r="A142" s="76" t="s">
        <v>49</v>
      </c>
      <c r="B142" s="77" t="s">
        <v>3</v>
      </c>
      <c r="C142" s="77" t="s">
        <v>2</v>
      </c>
      <c r="D142" s="77" t="s">
        <v>0</v>
      </c>
      <c r="E142" s="78" t="s">
        <v>42</v>
      </c>
    </row>
    <row r="143" spans="1:5" x14ac:dyDescent="0.2">
      <c r="A143" s="21" t="s">
        <v>35</v>
      </c>
      <c r="B143" s="15">
        <v>1</v>
      </c>
      <c r="C143" s="15">
        <v>21</v>
      </c>
      <c r="D143" s="15">
        <f>B143+C143</f>
        <v>22</v>
      </c>
      <c r="E143" s="80">
        <f>D143/$D$151*100</f>
        <v>5.3527980535279802</v>
      </c>
    </row>
    <row r="144" spans="1:5" x14ac:dyDescent="0.2">
      <c r="A144" s="79" t="s">
        <v>36</v>
      </c>
      <c r="B144" s="89">
        <v>9</v>
      </c>
      <c r="C144" s="89">
        <v>161</v>
      </c>
      <c r="D144" s="90">
        <f t="shared" ref="D144:D150" si="17">B144+C144</f>
        <v>170</v>
      </c>
      <c r="E144" s="81">
        <f t="shared" ref="E144:E150" si="18">D144/$D$151*100</f>
        <v>41.362530413625301</v>
      </c>
    </row>
    <row r="145" spans="1:5" x14ac:dyDescent="0.2">
      <c r="A145" s="21" t="s">
        <v>138</v>
      </c>
      <c r="B145" s="15">
        <v>3</v>
      </c>
      <c r="C145" s="15">
        <v>44</v>
      </c>
      <c r="D145" s="15">
        <f t="shared" si="17"/>
        <v>47</v>
      </c>
      <c r="E145" s="80">
        <f t="shared" si="18"/>
        <v>11.435523114355231</v>
      </c>
    </row>
    <row r="146" spans="1:5" x14ac:dyDescent="0.2">
      <c r="A146" s="79" t="s">
        <v>37</v>
      </c>
      <c r="B146" s="89">
        <v>1</v>
      </c>
      <c r="C146" s="89">
        <v>44</v>
      </c>
      <c r="D146" s="90">
        <f t="shared" si="17"/>
        <v>45</v>
      </c>
      <c r="E146" s="81">
        <f t="shared" si="18"/>
        <v>10.948905109489052</v>
      </c>
    </row>
    <row r="147" spans="1:5" x14ac:dyDescent="0.2">
      <c r="A147" s="21" t="s">
        <v>38</v>
      </c>
      <c r="B147" s="15">
        <v>1</v>
      </c>
      <c r="C147" s="15">
        <v>34</v>
      </c>
      <c r="D147" s="15">
        <f t="shared" si="17"/>
        <v>35</v>
      </c>
      <c r="E147" s="80">
        <f t="shared" si="18"/>
        <v>8.5158150851581507</v>
      </c>
    </row>
    <row r="148" spans="1:5" x14ac:dyDescent="0.2">
      <c r="A148" s="79" t="s">
        <v>39</v>
      </c>
      <c r="B148" s="89">
        <v>2</v>
      </c>
      <c r="C148" s="89">
        <v>63</v>
      </c>
      <c r="D148" s="90">
        <f t="shared" si="17"/>
        <v>65</v>
      </c>
      <c r="E148" s="81">
        <f t="shared" si="18"/>
        <v>15.815085158150852</v>
      </c>
    </row>
    <row r="149" spans="1:5" x14ac:dyDescent="0.2">
      <c r="A149" s="21" t="s">
        <v>5</v>
      </c>
      <c r="B149" s="15">
        <v>1</v>
      </c>
      <c r="C149" s="15">
        <v>26</v>
      </c>
      <c r="D149" s="15">
        <f t="shared" si="17"/>
        <v>27</v>
      </c>
      <c r="E149" s="80">
        <f t="shared" si="18"/>
        <v>6.5693430656934311</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18</v>
      </c>
      <c r="C151" s="77">
        <f>SUM(C143:C150)</f>
        <v>393</v>
      </c>
      <c r="D151" s="77">
        <f>SUM(D143:D150)</f>
        <v>411</v>
      </c>
      <c r="E151" s="78">
        <f>SUM(E143:E150)</f>
        <v>100</v>
      </c>
    </row>
    <row r="152" spans="1:5" x14ac:dyDescent="0.2">
      <c r="A152" s="133" t="s">
        <v>160</v>
      </c>
      <c r="B152" s="133"/>
      <c r="C152" s="133"/>
      <c r="D152" s="133"/>
      <c r="E152" s="133"/>
    </row>
    <row r="154" spans="1:5" ht="30.75" customHeight="1" x14ac:dyDescent="0.2">
      <c r="A154" s="128" t="s">
        <v>209</v>
      </c>
      <c r="B154" s="128"/>
      <c r="C154" s="128"/>
      <c r="D154" s="128"/>
      <c r="E154" s="128"/>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18</v>
      </c>
      <c r="C157" s="18">
        <v>393</v>
      </c>
      <c r="D157" s="1">
        <f>SUM(B157:C157)</f>
        <v>411</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18</v>
      </c>
      <c r="C160" s="30">
        <f>SUM(C157:C159)</f>
        <v>393</v>
      </c>
      <c r="D160" s="30">
        <f>SUM(D157:D159)</f>
        <v>411</v>
      </c>
      <c r="E160" s="32">
        <f>SUM(E157:E159)</f>
        <v>100</v>
      </c>
    </row>
    <row r="161" spans="1:5" x14ac:dyDescent="0.2">
      <c r="A161" s="133" t="s">
        <v>162</v>
      </c>
      <c r="B161" s="133"/>
      <c r="C161" s="133"/>
      <c r="D161" s="133"/>
      <c r="E161" s="133"/>
    </row>
    <row r="163" spans="1:5" ht="27" customHeight="1" x14ac:dyDescent="0.2">
      <c r="A163" s="139" t="s">
        <v>161</v>
      </c>
      <c r="B163" s="139"/>
      <c r="C163" s="139"/>
      <c r="D163" s="139"/>
      <c r="E163" s="139"/>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45</v>
      </c>
      <c r="D166" s="3">
        <f>SUM(B166:C166)</f>
        <v>45</v>
      </c>
      <c r="E166" s="4">
        <f t="shared" ref="E166:E176" si="19">(D166/D$177)*100</f>
        <v>10.975609756097562</v>
      </c>
    </row>
    <row r="167" spans="1:5" x14ac:dyDescent="0.2">
      <c r="A167" s="59" t="s">
        <v>87</v>
      </c>
      <c r="B167" s="55">
        <v>3</v>
      </c>
      <c r="C167" s="55">
        <v>39</v>
      </c>
      <c r="D167" s="38">
        <f>SUM(B167:C167)</f>
        <v>42</v>
      </c>
      <c r="E167" s="39">
        <f t="shared" si="19"/>
        <v>10.24390243902439</v>
      </c>
    </row>
    <row r="168" spans="1:5" x14ac:dyDescent="0.2">
      <c r="A168" s="14" t="s">
        <v>97</v>
      </c>
      <c r="B168" s="24">
        <v>2</v>
      </c>
      <c r="C168" s="24">
        <v>49</v>
      </c>
      <c r="D168" s="43">
        <f t="shared" ref="D168:D176" si="20">SUM(B168:C168)</f>
        <v>51</v>
      </c>
      <c r="E168" s="4">
        <f t="shared" si="19"/>
        <v>12.439024390243903</v>
      </c>
    </row>
    <row r="169" spans="1:5" x14ac:dyDescent="0.2">
      <c r="A169" s="59" t="s">
        <v>89</v>
      </c>
      <c r="B169" s="55">
        <v>2</v>
      </c>
      <c r="C169" s="55">
        <v>19</v>
      </c>
      <c r="D169" s="38">
        <f t="shared" si="20"/>
        <v>21</v>
      </c>
      <c r="E169" s="39">
        <f t="shared" si="19"/>
        <v>5.1219512195121952</v>
      </c>
    </row>
    <row r="170" spans="1:5" x14ac:dyDescent="0.2">
      <c r="A170" s="14" t="s">
        <v>90</v>
      </c>
      <c r="B170" s="24">
        <v>1</v>
      </c>
      <c r="C170" s="24">
        <v>11</v>
      </c>
      <c r="D170" s="43">
        <f t="shared" si="20"/>
        <v>12</v>
      </c>
      <c r="E170" s="4">
        <f t="shared" si="19"/>
        <v>2.9268292682926833</v>
      </c>
    </row>
    <row r="171" spans="1:5" x14ac:dyDescent="0.2">
      <c r="A171" s="59" t="s">
        <v>95</v>
      </c>
      <c r="B171" s="55">
        <v>0</v>
      </c>
      <c r="C171" s="55">
        <v>3</v>
      </c>
      <c r="D171" s="38">
        <f t="shared" si="20"/>
        <v>3</v>
      </c>
      <c r="E171" s="39">
        <f t="shared" si="19"/>
        <v>0.73170731707317083</v>
      </c>
    </row>
    <row r="172" spans="1:5" x14ac:dyDescent="0.2">
      <c r="A172" s="14" t="s">
        <v>88</v>
      </c>
      <c r="B172" s="24">
        <v>0</v>
      </c>
      <c r="C172" s="24">
        <v>1</v>
      </c>
      <c r="D172" s="43">
        <f t="shared" si="20"/>
        <v>1</v>
      </c>
      <c r="E172" s="4">
        <f t="shared" si="19"/>
        <v>0.24390243902439024</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0.24390243902439024</v>
      </c>
    </row>
    <row r="175" spans="1:5" x14ac:dyDescent="0.2">
      <c r="A175" s="59" t="s">
        <v>33</v>
      </c>
      <c r="B175" s="55">
        <v>7</v>
      </c>
      <c r="C175" s="55">
        <v>114</v>
      </c>
      <c r="D175" s="38">
        <f t="shared" si="20"/>
        <v>121</v>
      </c>
      <c r="E175" s="39">
        <f t="shared" si="19"/>
        <v>29.512195121951219</v>
      </c>
    </row>
    <row r="176" spans="1:5" ht="13.5" thickBot="1" x14ac:dyDescent="0.25">
      <c r="A176" s="14" t="s">
        <v>34</v>
      </c>
      <c r="B176" s="24">
        <v>2</v>
      </c>
      <c r="C176" s="24">
        <v>111</v>
      </c>
      <c r="D176" s="43">
        <f t="shared" si="20"/>
        <v>113</v>
      </c>
      <c r="E176" s="4">
        <f t="shared" si="19"/>
        <v>27.560975609756099</v>
      </c>
    </row>
    <row r="177" spans="1:5" ht="13.5" thickBot="1" x14ac:dyDescent="0.25">
      <c r="A177" s="29" t="s">
        <v>0</v>
      </c>
      <c r="B177" s="30">
        <f>SUM(B166:B176)</f>
        <v>17</v>
      </c>
      <c r="C177" s="30">
        <f>SUM(C166:C176)</f>
        <v>393</v>
      </c>
      <c r="D177" s="30">
        <f>SUM(D166:D176)</f>
        <v>410</v>
      </c>
      <c r="E177" s="32">
        <f>SUM(E166:E176)</f>
        <v>100</v>
      </c>
    </row>
    <row r="178" spans="1:5" x14ac:dyDescent="0.2">
      <c r="A178" s="133" t="s">
        <v>163</v>
      </c>
      <c r="B178" s="133"/>
      <c r="C178" s="133"/>
      <c r="D178" s="133"/>
      <c r="E178" s="133"/>
    </row>
    <row r="179" spans="1:5" ht="38.25" customHeight="1" x14ac:dyDescent="0.2">
      <c r="A179" s="128" t="s">
        <v>164</v>
      </c>
      <c r="B179" s="128"/>
      <c r="C179" s="128"/>
      <c r="D179" s="128"/>
      <c r="E179" s="128"/>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104</v>
      </c>
      <c r="D182" s="22">
        <f>SUM(B182:C182)</f>
        <v>111</v>
      </c>
      <c r="E182" s="4">
        <f t="shared" ref="E182:E191" si="21">(D182/D$192)*100</f>
        <v>27.007299270072991</v>
      </c>
    </row>
    <row r="183" spans="1:5" x14ac:dyDescent="0.2">
      <c r="A183" s="61" t="s">
        <v>98</v>
      </c>
      <c r="B183" s="55">
        <v>0</v>
      </c>
      <c r="C183" s="55">
        <v>0</v>
      </c>
      <c r="D183" s="72">
        <f>SUM(B183:C183)</f>
        <v>0</v>
      </c>
      <c r="E183" s="39">
        <f t="shared" si="21"/>
        <v>0</v>
      </c>
    </row>
    <row r="184" spans="1:5" x14ac:dyDescent="0.2">
      <c r="A184" s="60" t="s">
        <v>56</v>
      </c>
      <c r="B184" s="24">
        <v>3</v>
      </c>
      <c r="C184" s="24">
        <v>70</v>
      </c>
      <c r="D184" s="73">
        <f t="shared" ref="D184:D191" si="22">SUM(B184:C184)</f>
        <v>73</v>
      </c>
      <c r="E184" s="4">
        <f t="shared" si="21"/>
        <v>17.761557177615572</v>
      </c>
    </row>
    <row r="185" spans="1:5" x14ac:dyDescent="0.2">
      <c r="A185" s="61" t="s">
        <v>121</v>
      </c>
      <c r="B185" s="55">
        <v>2</v>
      </c>
      <c r="C185" s="55">
        <v>28</v>
      </c>
      <c r="D185" s="72">
        <f t="shared" si="22"/>
        <v>30</v>
      </c>
      <c r="E185" s="39">
        <f t="shared" si="21"/>
        <v>7.2992700729926998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3</v>
      </c>
      <c r="D187" s="72">
        <f t="shared" si="22"/>
        <v>3</v>
      </c>
      <c r="E187" s="39">
        <f>(D187/D$192)*100</f>
        <v>0.72992700729927007</v>
      </c>
    </row>
    <row r="188" spans="1:5" ht="25.5" x14ac:dyDescent="0.2">
      <c r="A188" s="60" t="s">
        <v>124</v>
      </c>
      <c r="B188" s="24">
        <v>4</v>
      </c>
      <c r="C188" s="24">
        <v>57</v>
      </c>
      <c r="D188" s="73">
        <f t="shared" si="22"/>
        <v>61</v>
      </c>
      <c r="E188" s="4">
        <f t="shared" si="21"/>
        <v>14.841849148418493</v>
      </c>
    </row>
    <row r="189" spans="1:5" x14ac:dyDescent="0.2">
      <c r="A189" s="62" t="s">
        <v>120</v>
      </c>
      <c r="B189" s="55">
        <v>0</v>
      </c>
      <c r="C189" s="55">
        <v>33</v>
      </c>
      <c r="D189" s="72">
        <f t="shared" si="22"/>
        <v>33</v>
      </c>
      <c r="E189" s="39">
        <f t="shared" si="21"/>
        <v>8.0291970802919703</v>
      </c>
    </row>
    <row r="190" spans="1:5" x14ac:dyDescent="0.2">
      <c r="A190" s="60" t="s">
        <v>54</v>
      </c>
      <c r="B190" s="24">
        <v>0</v>
      </c>
      <c r="C190" s="24">
        <v>3</v>
      </c>
      <c r="D190" s="73">
        <f t="shared" si="22"/>
        <v>3</v>
      </c>
      <c r="E190" s="4">
        <f t="shared" si="21"/>
        <v>0.72992700729927007</v>
      </c>
    </row>
    <row r="191" spans="1:5" s="82" customFormat="1" ht="13.5" thickBot="1" x14ac:dyDescent="0.25">
      <c r="A191" s="59" t="s">
        <v>17</v>
      </c>
      <c r="B191" s="55">
        <v>2</v>
      </c>
      <c r="C191" s="55">
        <v>95</v>
      </c>
      <c r="D191" s="72">
        <f t="shared" si="22"/>
        <v>97</v>
      </c>
      <c r="E191" s="39">
        <f t="shared" si="21"/>
        <v>23.600973236009732</v>
      </c>
    </row>
    <row r="192" spans="1:5" s="82" customFormat="1" ht="13.5" thickBot="1" x14ac:dyDescent="0.25">
      <c r="A192" s="29" t="s">
        <v>0</v>
      </c>
      <c r="B192" s="34">
        <f>SUM(B182:B191)</f>
        <v>18</v>
      </c>
      <c r="C192" s="34">
        <f>SUM(C182:C191)</f>
        <v>393</v>
      </c>
      <c r="D192" s="30">
        <f>SUM(D182:D191)</f>
        <v>411</v>
      </c>
      <c r="E192" s="31">
        <f>SUM(E182:E191)</f>
        <v>99.999999999999986</v>
      </c>
    </row>
    <row r="193" spans="1:5" s="82" customFormat="1" x14ac:dyDescent="0.2">
      <c r="A193" s="140" t="s">
        <v>165</v>
      </c>
      <c r="B193" s="140"/>
      <c r="C193" s="140"/>
      <c r="D193" s="140"/>
      <c r="E193" s="140"/>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41" t="s">
        <v>210</v>
      </c>
      <c r="B200" s="141"/>
      <c r="C200" s="141"/>
      <c r="D200" s="141"/>
      <c r="E200" s="141"/>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17</v>
      </c>
      <c r="D203" s="3">
        <f>SUM(B203:C203)</f>
        <v>17</v>
      </c>
      <c r="E203" s="4">
        <f t="shared" ref="E203:E211" si="23">(D203/D$212)*100</f>
        <v>4.1362530413625302</v>
      </c>
    </row>
    <row r="204" spans="1:5" s="82" customFormat="1" x14ac:dyDescent="0.2">
      <c r="A204" s="61" t="s">
        <v>60</v>
      </c>
      <c r="B204" s="55">
        <v>10</v>
      </c>
      <c r="C204" s="55">
        <v>145</v>
      </c>
      <c r="D204" s="38">
        <f>SUM(B204:C204)</f>
        <v>155</v>
      </c>
      <c r="E204" s="39">
        <f t="shared" si="23"/>
        <v>37.712895377128952</v>
      </c>
    </row>
    <row r="205" spans="1:5" s="82" customFormat="1" x14ac:dyDescent="0.2">
      <c r="A205" s="60" t="s">
        <v>59</v>
      </c>
      <c r="B205" s="24">
        <v>1</v>
      </c>
      <c r="C205" s="24">
        <v>56</v>
      </c>
      <c r="D205" s="43">
        <f t="shared" ref="D205:D211" si="24">SUM(B205:C205)</f>
        <v>57</v>
      </c>
      <c r="E205" s="4">
        <f t="shared" si="23"/>
        <v>13.868613138686131</v>
      </c>
    </row>
    <row r="206" spans="1:5" s="82" customFormat="1" x14ac:dyDescent="0.2">
      <c r="A206" s="61" t="s">
        <v>20</v>
      </c>
      <c r="B206" s="55">
        <v>2</v>
      </c>
      <c r="C206" s="55">
        <v>22</v>
      </c>
      <c r="D206" s="38">
        <f t="shared" si="24"/>
        <v>24</v>
      </c>
      <c r="E206" s="39">
        <f t="shared" si="23"/>
        <v>5.8394160583941606</v>
      </c>
    </row>
    <row r="207" spans="1:5" s="82" customFormat="1" x14ac:dyDescent="0.2">
      <c r="A207" s="60" t="s">
        <v>21</v>
      </c>
      <c r="B207" s="24">
        <v>2</v>
      </c>
      <c r="C207" s="24">
        <v>18</v>
      </c>
      <c r="D207" s="43">
        <f t="shared" si="24"/>
        <v>20</v>
      </c>
      <c r="E207" s="4">
        <f t="shared" si="23"/>
        <v>4.8661800486618008</v>
      </c>
    </row>
    <row r="208" spans="1:5" s="82" customFormat="1" x14ac:dyDescent="0.2">
      <c r="A208" s="61" t="s">
        <v>58</v>
      </c>
      <c r="B208" s="55">
        <v>1</v>
      </c>
      <c r="C208" s="55">
        <v>8</v>
      </c>
      <c r="D208" s="38">
        <f t="shared" si="24"/>
        <v>9</v>
      </c>
      <c r="E208" s="39">
        <f t="shared" si="23"/>
        <v>2.1897810218978102</v>
      </c>
    </row>
    <row r="209" spans="1:6" s="82" customFormat="1" x14ac:dyDescent="0.2">
      <c r="A209" s="60" t="s">
        <v>57</v>
      </c>
      <c r="B209" s="24">
        <v>0</v>
      </c>
      <c r="C209" s="24">
        <v>5</v>
      </c>
      <c r="D209" s="43">
        <f t="shared" si="24"/>
        <v>5</v>
      </c>
      <c r="E209" s="4">
        <f t="shared" si="23"/>
        <v>1.2165450121654502</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122</v>
      </c>
      <c r="D211" s="43">
        <f t="shared" si="24"/>
        <v>124</v>
      </c>
      <c r="E211" s="4">
        <f t="shared" si="23"/>
        <v>30.170316301703163</v>
      </c>
    </row>
    <row r="212" spans="1:6" s="82" customFormat="1" ht="13.5" thickBot="1" x14ac:dyDescent="0.25">
      <c r="A212" s="29" t="s">
        <v>0</v>
      </c>
      <c r="B212" s="30">
        <f>SUM(B203:B211)</f>
        <v>18</v>
      </c>
      <c r="C212" s="30">
        <f>SUM(C203:C211)</f>
        <v>393</v>
      </c>
      <c r="D212" s="30">
        <f>SUM(D203:D211)</f>
        <v>411</v>
      </c>
      <c r="E212" s="31">
        <f>SUM(E203:E211)</f>
        <v>100.00000000000001</v>
      </c>
    </row>
    <row r="213" spans="1:6" s="82" customFormat="1" x14ac:dyDescent="0.2">
      <c r="A213" s="133" t="s">
        <v>167</v>
      </c>
      <c r="B213" s="133"/>
      <c r="C213" s="133"/>
      <c r="D213" s="133"/>
      <c r="E213" s="133"/>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37" t="s">
        <v>211</v>
      </c>
      <c r="B217" s="137"/>
      <c r="C217" s="137"/>
      <c r="D217" s="137"/>
      <c r="E217" s="137"/>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18</v>
      </c>
      <c r="C220" s="10">
        <v>365</v>
      </c>
      <c r="D220" s="10">
        <f>SUM(B220:C220)</f>
        <v>383</v>
      </c>
      <c r="E220" s="4">
        <f>(D220/D$222)*100</f>
        <v>93.187347931873475</v>
      </c>
      <c r="F220" s="82"/>
    </row>
    <row r="221" spans="1:6" ht="13.5" thickBot="1" x14ac:dyDescent="0.25">
      <c r="A221" s="48" t="s">
        <v>63</v>
      </c>
      <c r="B221" s="52">
        <v>0</v>
      </c>
      <c r="C221" s="52">
        <v>28</v>
      </c>
      <c r="D221" s="49">
        <f>SUM(B221:C221)</f>
        <v>28</v>
      </c>
      <c r="E221" s="28">
        <f>(D221/D$222)*100</f>
        <v>6.8126520681265204</v>
      </c>
      <c r="F221" s="82"/>
    </row>
    <row r="222" spans="1:6" ht="13.5" thickBot="1" x14ac:dyDescent="0.25">
      <c r="A222" s="29" t="s">
        <v>0</v>
      </c>
      <c r="B222" s="30">
        <f>B220+B221</f>
        <v>18</v>
      </c>
      <c r="C222" s="30">
        <f>C220+C221</f>
        <v>393</v>
      </c>
      <c r="D222" s="30">
        <f>D221+D220</f>
        <v>411</v>
      </c>
      <c r="E222" s="32">
        <f>SUM(E220:E221)</f>
        <v>100</v>
      </c>
      <c r="F222" s="82"/>
    </row>
    <row r="223" spans="1:6" x14ac:dyDescent="0.2">
      <c r="A223" s="142" t="s">
        <v>170</v>
      </c>
      <c r="B223" s="142"/>
      <c r="C223" s="142"/>
      <c r="D223" s="142"/>
      <c r="E223" s="142"/>
      <c r="F223" s="82"/>
    </row>
    <row r="224" spans="1:6" x14ac:dyDescent="0.2">
      <c r="A224" s="82"/>
      <c r="B224" s="3"/>
      <c r="C224" s="3"/>
      <c r="D224" s="3"/>
      <c r="E224" s="8"/>
      <c r="F224" s="82"/>
    </row>
    <row r="225" spans="1:6" ht="32.25" customHeight="1" x14ac:dyDescent="0.2">
      <c r="A225" s="143" t="s">
        <v>212</v>
      </c>
      <c r="B225" s="143"/>
      <c r="C225" s="143"/>
      <c r="D225" s="143"/>
      <c r="E225" s="143"/>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13</v>
      </c>
      <c r="D228" s="3">
        <f>SUM(B228:C228)</f>
        <v>13</v>
      </c>
      <c r="E228" s="4">
        <f>(D228/D$233)*100</f>
        <v>46.428571428571431</v>
      </c>
    </row>
    <row r="229" spans="1:6" x14ac:dyDescent="0.2">
      <c r="A229" s="26" t="s">
        <v>46</v>
      </c>
      <c r="B229" s="49">
        <v>0</v>
      </c>
      <c r="C229" s="49">
        <v>28</v>
      </c>
      <c r="D229" s="52">
        <f>SUM(B229:C229)</f>
        <v>28</v>
      </c>
      <c r="E229" s="28">
        <f>(D229/D$233)*100</f>
        <v>100</v>
      </c>
    </row>
    <row r="230" spans="1:6" x14ac:dyDescent="0.2">
      <c r="A230" s="2" t="s">
        <v>51</v>
      </c>
      <c r="B230" s="24">
        <v>0</v>
      </c>
      <c r="C230" s="24">
        <v>7</v>
      </c>
      <c r="D230" s="43">
        <f>SUM(B230:C230)</f>
        <v>7</v>
      </c>
      <c r="E230" s="4">
        <f>(D230/D$233)*100</f>
        <v>25</v>
      </c>
    </row>
    <row r="231" spans="1:6" x14ac:dyDescent="0.2">
      <c r="A231" s="26" t="s">
        <v>24</v>
      </c>
      <c r="B231" s="53">
        <v>0</v>
      </c>
      <c r="C231" s="53">
        <v>3</v>
      </c>
      <c r="D231" s="52">
        <f>SUM(B231:C231)</f>
        <v>3</v>
      </c>
      <c r="E231" s="28">
        <f>(D231/D$233)*100</f>
        <v>10.714285714285714</v>
      </c>
    </row>
    <row r="232" spans="1:6" ht="13.5" thickBot="1" x14ac:dyDescent="0.25">
      <c r="A232" s="69" t="s">
        <v>25</v>
      </c>
      <c r="B232" s="64">
        <v>0</v>
      </c>
      <c r="C232" s="64">
        <v>4</v>
      </c>
      <c r="D232" s="70">
        <f>SUM(B232:C232)</f>
        <v>4</v>
      </c>
      <c r="E232" s="65">
        <f>(D232/D$233)*100</f>
        <v>14.285714285714285</v>
      </c>
    </row>
    <row r="233" spans="1:6" ht="13.5" thickBot="1" x14ac:dyDescent="0.25">
      <c r="A233" s="36" t="s">
        <v>0</v>
      </c>
      <c r="B233" s="30" t="s">
        <v>66</v>
      </c>
      <c r="C233" s="30" t="s">
        <v>66</v>
      </c>
      <c r="D233" s="30">
        <f>D221</f>
        <v>28</v>
      </c>
      <c r="E233" s="32"/>
    </row>
    <row r="234" spans="1:6" x14ac:dyDescent="0.2">
      <c r="A234" s="142" t="s">
        <v>172</v>
      </c>
      <c r="B234" s="142"/>
      <c r="C234" s="142"/>
      <c r="D234" s="142"/>
      <c r="E234" s="142"/>
    </row>
    <row r="235" spans="1:6" x14ac:dyDescent="0.2">
      <c r="A235" s="91"/>
      <c r="B235" s="91"/>
      <c r="C235" s="91"/>
      <c r="D235" s="91"/>
      <c r="E235" s="91"/>
    </row>
    <row r="236" spans="1:6" ht="36.75" customHeight="1" x14ac:dyDescent="0.2">
      <c r="A236" s="139" t="s">
        <v>174</v>
      </c>
      <c r="B236" s="139"/>
      <c r="C236" s="139"/>
      <c r="D236" s="139"/>
      <c r="E236" s="139"/>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26</v>
      </c>
      <c r="D239" s="22">
        <f>SUM(B239:C239)</f>
        <v>26</v>
      </c>
      <c r="E239" s="20">
        <f t="shared" ref="E239:E246" si="25">(D239/D$246)*100</f>
        <v>92.857142857142861</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2</v>
      </c>
      <c r="D242" s="50">
        <f t="shared" si="26"/>
        <v>2</v>
      </c>
      <c r="E242" s="51">
        <f t="shared" si="25"/>
        <v>7.1428571428571423</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28</v>
      </c>
      <c r="D246" s="30">
        <f>SUM(D239:D245)</f>
        <v>28</v>
      </c>
      <c r="E246" s="32">
        <f t="shared" si="25"/>
        <v>100</v>
      </c>
    </row>
    <row r="247" spans="1:5" x14ac:dyDescent="0.2">
      <c r="A247" s="142" t="s">
        <v>173</v>
      </c>
      <c r="B247" s="142"/>
      <c r="C247" s="142"/>
      <c r="D247" s="142"/>
      <c r="E247" s="142"/>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7" t="s">
        <v>139</v>
      </c>
      <c r="B4" s="127"/>
      <c r="C4" s="127"/>
      <c r="D4" s="127"/>
      <c r="E4" s="127"/>
    </row>
    <row r="5" spans="1:13" ht="40.5" customHeight="1" x14ac:dyDescent="0.2">
      <c r="A5" s="128" t="s">
        <v>176</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26</v>
      </c>
      <c r="D9" s="3">
        <f t="shared" ref="D9:D14" si="0">SUM(B9:C9)</f>
        <v>26</v>
      </c>
      <c r="E9" s="4">
        <f t="shared" ref="E9:E14" si="1">(D9/D$15)*100</f>
        <v>4.8417132216014895</v>
      </c>
      <c r="G9" s="6"/>
    </row>
    <row r="10" spans="1:13" x14ac:dyDescent="0.2">
      <c r="A10" s="37" t="s">
        <v>101</v>
      </c>
      <c r="B10" s="38">
        <v>0</v>
      </c>
      <c r="C10" s="38">
        <v>3</v>
      </c>
      <c r="D10" s="38">
        <f t="shared" si="0"/>
        <v>3</v>
      </c>
      <c r="E10" s="39">
        <f t="shared" si="1"/>
        <v>0.55865921787709494</v>
      </c>
      <c r="G10" s="6"/>
    </row>
    <row r="11" spans="1:13" x14ac:dyDescent="0.2">
      <c r="A11" s="2" t="s">
        <v>41</v>
      </c>
      <c r="B11" s="3">
        <v>0</v>
      </c>
      <c r="C11" s="3">
        <v>94</v>
      </c>
      <c r="D11" s="43">
        <f t="shared" si="0"/>
        <v>94</v>
      </c>
      <c r="E11" s="4">
        <f t="shared" si="1"/>
        <v>17.504655493482311</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29</v>
      </c>
      <c r="C14" s="38">
        <v>385</v>
      </c>
      <c r="D14" s="38">
        <f t="shared" si="0"/>
        <v>414</v>
      </c>
      <c r="E14" s="39">
        <f t="shared" si="1"/>
        <v>77.094972067039109</v>
      </c>
      <c r="L14" s="17"/>
      <c r="M14" s="6"/>
    </row>
    <row r="15" spans="1:13" ht="13.5" thickBot="1" x14ac:dyDescent="0.25">
      <c r="A15" s="29" t="s">
        <v>0</v>
      </c>
      <c r="B15" s="30">
        <f>SUM(B9:B14)</f>
        <v>29</v>
      </c>
      <c r="C15" s="30">
        <f>SUM(C9:C14)</f>
        <v>508</v>
      </c>
      <c r="D15" s="30">
        <f>SUM(D9:D14)</f>
        <v>537</v>
      </c>
      <c r="E15" s="32">
        <f>SUM(E9:E14)</f>
        <v>100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3</v>
      </c>
      <c r="D21" s="38">
        <f>SUM(B21:C21)</f>
        <v>3</v>
      </c>
      <c r="E21" s="41">
        <f>(D21/D$32)*100</f>
        <v>0.55865921787709494</v>
      </c>
      <c r="L21" s="17"/>
      <c r="M21" s="6"/>
    </row>
    <row r="22" spans="1:13" x14ac:dyDescent="0.2">
      <c r="A22" s="21" t="s">
        <v>128</v>
      </c>
      <c r="B22" s="3">
        <v>0</v>
      </c>
      <c r="C22" s="3">
        <v>120</v>
      </c>
      <c r="D22" s="3">
        <f>SUM(B22:C22)</f>
        <v>120</v>
      </c>
      <c r="E22" s="42">
        <f t="shared" ref="E22:E31" si="2">(D22/D$32)*100</f>
        <v>22.346368715083798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29</v>
      </c>
      <c r="C30" s="43">
        <v>385</v>
      </c>
      <c r="D30" s="3">
        <f>SUM(B30:C30)</f>
        <v>414</v>
      </c>
      <c r="E30" s="42">
        <f t="shared" si="2"/>
        <v>77.094972067039109</v>
      </c>
    </row>
    <row r="31" spans="1:13" ht="13.5" thickBot="1" x14ac:dyDescent="0.25">
      <c r="A31" s="40" t="s">
        <v>133</v>
      </c>
      <c r="B31" s="38">
        <v>0</v>
      </c>
      <c r="C31" s="38">
        <v>0</v>
      </c>
      <c r="D31" s="38">
        <v>0</v>
      </c>
      <c r="E31" s="41">
        <f t="shared" si="2"/>
        <v>0</v>
      </c>
    </row>
    <row r="32" spans="1:13" ht="13.5" thickBot="1" x14ac:dyDescent="0.25">
      <c r="A32" s="29" t="s">
        <v>0</v>
      </c>
      <c r="B32" s="30">
        <f>SUM(B21:B31)</f>
        <v>29</v>
      </c>
      <c r="C32" s="30">
        <f>SUM(C21:C31)</f>
        <v>508</v>
      </c>
      <c r="D32" s="30">
        <f>SUM(D21:D31)</f>
        <v>537</v>
      </c>
      <c r="E32" s="32">
        <f>SUM(E21:E31)</f>
        <v>100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23</v>
      </c>
      <c r="C38" s="3">
        <v>319</v>
      </c>
      <c r="D38" s="3">
        <f>SUM(B38:C38)</f>
        <v>342</v>
      </c>
      <c r="E38" s="42">
        <f>(D38/D$32)*100</f>
        <v>63.687150837988824</v>
      </c>
      <c r="L38" s="6"/>
      <c r="N38" s="27"/>
    </row>
    <row r="39" spans="1:14" x14ac:dyDescent="0.2">
      <c r="A39" s="40" t="s">
        <v>104</v>
      </c>
      <c r="B39" s="38">
        <v>0</v>
      </c>
      <c r="C39" s="38">
        <v>4</v>
      </c>
      <c r="D39" s="38">
        <f>SUM(B39:C39)</f>
        <v>4</v>
      </c>
      <c r="E39" s="41">
        <f t="shared" ref="E39:E47" si="3">(D39/D$32)*100</f>
        <v>0.74487895716945995</v>
      </c>
      <c r="L39" s="6"/>
      <c r="N39" s="27"/>
    </row>
    <row r="40" spans="1:14" x14ac:dyDescent="0.2">
      <c r="A40" s="33" t="s">
        <v>105</v>
      </c>
      <c r="B40" s="3">
        <v>5</v>
      </c>
      <c r="C40" s="3">
        <v>95</v>
      </c>
      <c r="D40" s="43">
        <f t="shared" ref="D40:D47" si="4">SUM(B40:C40)</f>
        <v>100</v>
      </c>
      <c r="E40" s="42">
        <f t="shared" si="3"/>
        <v>18.6219739292365</v>
      </c>
      <c r="L40" s="6"/>
      <c r="N40" s="27"/>
    </row>
    <row r="41" spans="1:14" x14ac:dyDescent="0.2">
      <c r="A41" s="40" t="s">
        <v>106</v>
      </c>
      <c r="B41" s="38">
        <v>0</v>
      </c>
      <c r="C41" s="38">
        <v>8</v>
      </c>
      <c r="D41" s="38">
        <f t="shared" si="4"/>
        <v>8</v>
      </c>
      <c r="E41" s="41">
        <f t="shared" si="3"/>
        <v>1.4897579143389199</v>
      </c>
      <c r="L41" s="6"/>
      <c r="N41" s="27"/>
    </row>
    <row r="42" spans="1:14" x14ac:dyDescent="0.2">
      <c r="A42" s="33" t="s">
        <v>107</v>
      </c>
      <c r="B42" s="43">
        <v>0</v>
      </c>
      <c r="C42" s="43">
        <v>2</v>
      </c>
      <c r="D42" s="43">
        <f t="shared" si="4"/>
        <v>2</v>
      </c>
      <c r="E42" s="42">
        <f t="shared" si="3"/>
        <v>0.37243947858472998</v>
      </c>
      <c r="L42" s="6"/>
      <c r="N42" s="27"/>
    </row>
    <row r="43" spans="1:14" x14ac:dyDescent="0.2">
      <c r="A43" s="40" t="s">
        <v>108</v>
      </c>
      <c r="B43" s="38">
        <v>0</v>
      </c>
      <c r="C43" s="38">
        <v>3</v>
      </c>
      <c r="D43" s="38">
        <f t="shared" si="4"/>
        <v>3</v>
      </c>
      <c r="E43" s="41">
        <f t="shared" si="3"/>
        <v>0.55865921787709494</v>
      </c>
      <c r="L43" s="6"/>
      <c r="N43" s="27"/>
    </row>
    <row r="44" spans="1:14" x14ac:dyDescent="0.2">
      <c r="A44" s="33" t="s">
        <v>109</v>
      </c>
      <c r="B44" s="43">
        <v>0</v>
      </c>
      <c r="C44" s="43">
        <v>17</v>
      </c>
      <c r="D44" s="43">
        <f t="shared" si="4"/>
        <v>17</v>
      </c>
      <c r="E44" s="42">
        <f t="shared" si="3"/>
        <v>3.1657355679702048</v>
      </c>
      <c r="L44" s="6"/>
    </row>
    <row r="45" spans="1:14" x14ac:dyDescent="0.2">
      <c r="A45" s="40" t="s">
        <v>136</v>
      </c>
      <c r="B45" s="38">
        <v>0</v>
      </c>
      <c r="C45" s="38">
        <v>49</v>
      </c>
      <c r="D45" s="38">
        <f>SUM(B45:C45)</f>
        <v>49</v>
      </c>
      <c r="E45" s="41">
        <f t="shared" si="3"/>
        <v>9.1247672253258845</v>
      </c>
      <c r="L45" s="6"/>
    </row>
    <row r="46" spans="1:14" x14ac:dyDescent="0.2">
      <c r="A46" s="33" t="s">
        <v>5</v>
      </c>
      <c r="B46" s="43">
        <v>0</v>
      </c>
      <c r="C46" s="43">
        <v>11</v>
      </c>
      <c r="D46" s="43">
        <f t="shared" si="4"/>
        <v>11</v>
      </c>
      <c r="E46" s="42">
        <f t="shared" si="3"/>
        <v>2.0484171322160147</v>
      </c>
      <c r="F46" s="6"/>
      <c r="G46" s="6"/>
      <c r="L46" s="6"/>
    </row>
    <row r="47" spans="1:14" ht="13.5" thickBot="1" x14ac:dyDescent="0.25">
      <c r="A47" s="40" t="s">
        <v>133</v>
      </c>
      <c r="B47" s="38">
        <v>1</v>
      </c>
      <c r="C47" s="38">
        <v>0</v>
      </c>
      <c r="D47" s="38">
        <f t="shared" si="4"/>
        <v>1</v>
      </c>
      <c r="E47" s="41">
        <f t="shared" si="3"/>
        <v>0.18621973929236499</v>
      </c>
      <c r="F47" s="92"/>
      <c r="G47" s="92"/>
      <c r="H47" s="12"/>
      <c r="L47" s="6"/>
    </row>
    <row r="48" spans="1:14" ht="13.5" thickBot="1" x14ac:dyDescent="0.25">
      <c r="A48" s="29" t="s">
        <v>0</v>
      </c>
      <c r="B48" s="30">
        <f>SUM(B38:B47)</f>
        <v>29</v>
      </c>
      <c r="C48" s="30">
        <f>SUM(C38:C47)</f>
        <v>508</v>
      </c>
      <c r="D48" s="30">
        <f>SUM(D38:D47)</f>
        <v>537</v>
      </c>
      <c r="E48" s="32">
        <f>SUM(E38:E47)</f>
        <v>100</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2.3655913978494625</v>
      </c>
      <c r="F53" s="92"/>
      <c r="G53" s="92"/>
      <c r="H53" s="12"/>
    </row>
    <row r="54" spans="1:14" x14ac:dyDescent="0.2">
      <c r="A54" s="26" t="s">
        <v>7</v>
      </c>
      <c r="B54" s="53">
        <v>2</v>
      </c>
      <c r="C54" s="53">
        <v>35</v>
      </c>
      <c r="D54" s="52">
        <f>SUM(B54:C54)</f>
        <v>37</v>
      </c>
      <c r="E54" s="28">
        <f t="shared" si="5"/>
        <v>7.956989247311828</v>
      </c>
      <c r="F54" s="92"/>
      <c r="G54" s="92"/>
      <c r="H54" s="12"/>
    </row>
    <row r="55" spans="1:14" x14ac:dyDescent="0.2">
      <c r="A55" s="2" t="s">
        <v>8</v>
      </c>
      <c r="B55" s="24">
        <v>4</v>
      </c>
      <c r="C55" s="24">
        <v>42</v>
      </c>
      <c r="D55" s="43">
        <f t="shared" ref="D55:D64" si="6">SUM(B55:C55)</f>
        <v>46</v>
      </c>
      <c r="E55" s="4">
        <f t="shared" si="5"/>
        <v>9.89247311827957</v>
      </c>
      <c r="F55" s="92"/>
      <c r="G55" s="92"/>
      <c r="H55" s="12"/>
    </row>
    <row r="56" spans="1:14" x14ac:dyDescent="0.2">
      <c r="A56" s="26" t="s">
        <v>9</v>
      </c>
      <c r="B56" s="53">
        <v>0</v>
      </c>
      <c r="C56" s="53">
        <v>33</v>
      </c>
      <c r="D56" s="52">
        <f t="shared" si="6"/>
        <v>33</v>
      </c>
      <c r="E56" s="28">
        <f t="shared" si="5"/>
        <v>7.096774193548387</v>
      </c>
      <c r="F56" s="92"/>
      <c r="G56" s="12"/>
      <c r="H56" s="12"/>
      <c r="M56" s="6"/>
      <c r="N56" s="6"/>
    </row>
    <row r="57" spans="1:14" x14ac:dyDescent="0.2">
      <c r="A57" s="2" t="s">
        <v>10</v>
      </c>
      <c r="B57" s="24">
        <v>2</v>
      </c>
      <c r="C57" s="24">
        <v>54</v>
      </c>
      <c r="D57" s="43">
        <f t="shared" si="6"/>
        <v>56</v>
      </c>
      <c r="E57" s="4">
        <f t="shared" si="5"/>
        <v>12.043010752688172</v>
      </c>
      <c r="F57" s="92"/>
      <c r="G57" s="12"/>
      <c r="H57" s="12"/>
      <c r="K57" s="6"/>
      <c r="L57" s="6"/>
      <c r="M57" s="6"/>
      <c r="N57" s="6"/>
    </row>
    <row r="58" spans="1:14" x14ac:dyDescent="0.2">
      <c r="A58" s="26" t="s">
        <v>11</v>
      </c>
      <c r="B58" s="53">
        <v>3</v>
      </c>
      <c r="C58" s="53">
        <v>37</v>
      </c>
      <c r="D58" s="52">
        <f t="shared" si="6"/>
        <v>40</v>
      </c>
      <c r="E58" s="28">
        <f t="shared" si="5"/>
        <v>8.6021505376344098</v>
      </c>
      <c r="F58" s="12"/>
      <c r="G58" s="12"/>
      <c r="H58" s="12"/>
      <c r="K58" s="6"/>
      <c r="L58" s="6"/>
      <c r="M58" s="6"/>
      <c r="N58" s="6"/>
    </row>
    <row r="59" spans="1:14" x14ac:dyDescent="0.2">
      <c r="A59" s="2" t="s">
        <v>12</v>
      </c>
      <c r="B59" s="24">
        <v>1</v>
      </c>
      <c r="C59" s="24">
        <v>28</v>
      </c>
      <c r="D59" s="43">
        <f t="shared" si="6"/>
        <v>29</v>
      </c>
      <c r="E59" s="4">
        <f t="shared" si="5"/>
        <v>6.236559139784946</v>
      </c>
      <c r="F59" s="92"/>
      <c r="G59" s="12"/>
      <c r="H59" s="12"/>
      <c r="K59" s="6"/>
      <c r="L59" s="6"/>
      <c r="M59" s="6"/>
      <c r="N59" s="6"/>
    </row>
    <row r="60" spans="1:14" x14ac:dyDescent="0.2">
      <c r="A60" s="26" t="s">
        <v>13</v>
      </c>
      <c r="B60" s="53">
        <v>2</v>
      </c>
      <c r="C60" s="53">
        <v>27</v>
      </c>
      <c r="D60" s="52">
        <f t="shared" si="6"/>
        <v>29</v>
      </c>
      <c r="E60" s="28">
        <f>(D60/D$65)*100</f>
        <v>6.236559139784946</v>
      </c>
      <c r="F60" s="12"/>
      <c r="G60" s="12"/>
      <c r="H60" s="12"/>
      <c r="K60" s="6"/>
      <c r="L60" s="6"/>
      <c r="M60" s="6"/>
      <c r="N60" s="6"/>
    </row>
    <row r="61" spans="1:14" x14ac:dyDescent="0.2">
      <c r="A61" s="2" t="s">
        <v>14</v>
      </c>
      <c r="B61" s="24">
        <v>1</v>
      </c>
      <c r="C61" s="24">
        <v>28</v>
      </c>
      <c r="D61" s="43">
        <f>SUM(B61:C61)</f>
        <v>29</v>
      </c>
      <c r="E61" s="4">
        <f>(D61/D65)*100</f>
        <v>6.236559139784946</v>
      </c>
      <c r="K61" s="6"/>
      <c r="L61" s="6"/>
    </row>
    <row r="62" spans="1:14" x14ac:dyDescent="0.2">
      <c r="A62" s="26" t="s">
        <v>15</v>
      </c>
      <c r="B62" s="53">
        <v>0</v>
      </c>
      <c r="C62" s="53">
        <v>14</v>
      </c>
      <c r="D62" s="52">
        <f t="shared" si="6"/>
        <v>14</v>
      </c>
      <c r="E62" s="28">
        <f>(D62/D65)*100</f>
        <v>3.010752688172043</v>
      </c>
      <c r="K62" s="6"/>
      <c r="L62" s="6"/>
    </row>
    <row r="63" spans="1:14" x14ac:dyDescent="0.2">
      <c r="A63" s="2" t="s">
        <v>72</v>
      </c>
      <c r="B63" s="24">
        <v>1</v>
      </c>
      <c r="C63" s="24">
        <v>13</v>
      </c>
      <c r="D63" s="43">
        <f t="shared" si="6"/>
        <v>14</v>
      </c>
      <c r="E63" s="4">
        <f>(D63/D65)*100</f>
        <v>3.010752688172043</v>
      </c>
      <c r="K63" s="6"/>
      <c r="L63" s="6"/>
    </row>
    <row r="64" spans="1:14" ht="13.5" thickBot="1" x14ac:dyDescent="0.25">
      <c r="A64" s="26" t="s">
        <v>17</v>
      </c>
      <c r="B64" s="53">
        <v>7</v>
      </c>
      <c r="C64" s="53">
        <v>120</v>
      </c>
      <c r="D64" s="52">
        <f t="shared" si="6"/>
        <v>127</v>
      </c>
      <c r="E64" s="28">
        <f>(D64/D65)*100</f>
        <v>27.311827956989248</v>
      </c>
      <c r="K64" s="6"/>
      <c r="L64" s="6"/>
    </row>
    <row r="65" spans="1:14" ht="13.5" thickBot="1" x14ac:dyDescent="0.25">
      <c r="A65" s="29" t="s">
        <v>0</v>
      </c>
      <c r="B65" s="30">
        <f>SUM(B53:B64)</f>
        <v>25</v>
      </c>
      <c r="C65" s="30">
        <f>SUM(C53:C64)</f>
        <v>440</v>
      </c>
      <c r="D65" s="30">
        <f>SUM(D53:D64)</f>
        <v>465</v>
      </c>
      <c r="E65" s="32">
        <f>SUM(E53:E64)</f>
        <v>100.00000000000001</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2.1505376344086025</v>
      </c>
    </row>
    <row r="72" spans="1:14" x14ac:dyDescent="0.2">
      <c r="A72" s="57" t="s">
        <v>75</v>
      </c>
      <c r="B72" s="55">
        <v>0</v>
      </c>
      <c r="C72" s="55">
        <v>44</v>
      </c>
      <c r="D72" s="58">
        <f t="shared" si="7"/>
        <v>44</v>
      </c>
      <c r="E72" s="39">
        <f t="shared" si="8"/>
        <v>9.4623655913978499</v>
      </c>
    </row>
    <row r="73" spans="1:14" x14ac:dyDescent="0.2">
      <c r="A73" s="56" t="s">
        <v>73</v>
      </c>
      <c r="B73" s="24">
        <v>7</v>
      </c>
      <c r="C73" s="24">
        <v>80</v>
      </c>
      <c r="D73" s="67">
        <f t="shared" si="7"/>
        <v>87</v>
      </c>
      <c r="E73" s="4">
        <f t="shared" si="8"/>
        <v>18.70967741935484</v>
      </c>
    </row>
    <row r="74" spans="1:14" x14ac:dyDescent="0.2">
      <c r="A74" s="57" t="s">
        <v>81</v>
      </c>
      <c r="B74" s="55">
        <v>2</v>
      </c>
      <c r="C74" s="55">
        <v>58</v>
      </c>
      <c r="D74" s="58">
        <f t="shared" si="7"/>
        <v>60</v>
      </c>
      <c r="E74" s="39">
        <f t="shared" si="8"/>
        <v>12.903225806451612</v>
      </c>
    </row>
    <row r="75" spans="1:14" x14ac:dyDescent="0.2">
      <c r="A75" s="56" t="s">
        <v>80</v>
      </c>
      <c r="B75" s="24">
        <v>2</v>
      </c>
      <c r="C75" s="24">
        <v>27</v>
      </c>
      <c r="D75" s="67">
        <f t="shared" si="7"/>
        <v>29</v>
      </c>
      <c r="E75" s="4">
        <f t="shared" si="8"/>
        <v>6.236559139784946</v>
      </c>
    </row>
    <row r="76" spans="1:14" ht="13.5" thickBot="1" x14ac:dyDescent="0.25">
      <c r="A76" s="57" t="s">
        <v>65</v>
      </c>
      <c r="B76" s="55">
        <v>14</v>
      </c>
      <c r="C76" s="75">
        <v>221</v>
      </c>
      <c r="D76" s="58">
        <f t="shared" si="7"/>
        <v>235</v>
      </c>
      <c r="E76" s="39">
        <f t="shared" si="8"/>
        <v>50.537634408602152</v>
      </c>
    </row>
    <row r="77" spans="1:14" ht="13.5" thickBot="1" x14ac:dyDescent="0.25">
      <c r="A77" s="29" t="s">
        <v>0</v>
      </c>
      <c r="B77" s="34">
        <f>SUM(B71:B76)</f>
        <v>25</v>
      </c>
      <c r="C77" s="34">
        <f>SUM(C71:C76)</f>
        <v>440</v>
      </c>
      <c r="D77" s="30">
        <f>SUM(D71:D76)</f>
        <v>465</v>
      </c>
      <c r="E77" s="31">
        <f>SUM(E71:E76)</f>
        <v>100</v>
      </c>
    </row>
    <row r="78" spans="1:14" x14ac:dyDescent="0.2">
      <c r="A78" s="133" t="s">
        <v>149</v>
      </c>
      <c r="B78" s="133"/>
      <c r="C78" s="133"/>
      <c r="D78" s="133"/>
      <c r="E78" s="133"/>
    </row>
    <row r="79" spans="1:14" ht="27.75" customHeight="1" x14ac:dyDescent="0.2">
      <c r="A79" s="128" t="s">
        <v>192</v>
      </c>
      <c r="B79" s="128"/>
      <c r="C79" s="128"/>
      <c r="D79" s="128"/>
      <c r="E79" s="128"/>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8</v>
      </c>
      <c r="C82" s="18">
        <v>102</v>
      </c>
      <c r="D82" s="1">
        <f>SUM(B82:C82)</f>
        <v>110</v>
      </c>
      <c r="E82" s="4">
        <f>(D82/D$90)*100</f>
        <v>23.655913978494624</v>
      </c>
    </row>
    <row r="83" spans="1:5" x14ac:dyDescent="0.2">
      <c r="A83" s="44" t="s">
        <v>111</v>
      </c>
      <c r="B83" s="45">
        <v>4</v>
      </c>
      <c r="C83" s="45">
        <v>94</v>
      </c>
      <c r="D83" s="46">
        <f>SUM(B83:C83)</f>
        <v>98</v>
      </c>
      <c r="E83" s="39">
        <f t="shared" ref="E83:E89" si="9">(D83/D$90)*100</f>
        <v>21.0752688172043</v>
      </c>
    </row>
    <row r="84" spans="1:5" x14ac:dyDescent="0.2">
      <c r="A84" s="16" t="s">
        <v>82</v>
      </c>
      <c r="B84" s="18">
        <v>2</v>
      </c>
      <c r="C84" s="18">
        <v>23</v>
      </c>
      <c r="D84" s="13">
        <f t="shared" ref="D84:D89" si="10">SUM(B84:C84)</f>
        <v>25</v>
      </c>
      <c r="E84" s="4">
        <f t="shared" si="9"/>
        <v>5.376344086021505</v>
      </c>
    </row>
    <row r="85" spans="1:5" x14ac:dyDescent="0.2">
      <c r="A85" s="44" t="s">
        <v>112</v>
      </c>
      <c r="B85" s="45">
        <v>0</v>
      </c>
      <c r="C85" s="45">
        <v>9</v>
      </c>
      <c r="D85" s="46">
        <f t="shared" si="10"/>
        <v>9</v>
      </c>
      <c r="E85" s="39">
        <f t="shared" si="9"/>
        <v>1.935483870967742</v>
      </c>
    </row>
    <row r="86" spans="1:5" x14ac:dyDescent="0.2">
      <c r="A86" s="16" t="s">
        <v>113</v>
      </c>
      <c r="B86" s="18">
        <v>0</v>
      </c>
      <c r="C86" s="18">
        <v>15</v>
      </c>
      <c r="D86" s="13">
        <f t="shared" si="10"/>
        <v>15</v>
      </c>
      <c r="E86" s="4">
        <f t="shared" si="9"/>
        <v>3.225806451612903</v>
      </c>
    </row>
    <row r="87" spans="1:5" x14ac:dyDescent="0.2">
      <c r="A87" s="44" t="s">
        <v>114</v>
      </c>
      <c r="B87" s="45">
        <v>0</v>
      </c>
      <c r="C87" s="45">
        <v>40</v>
      </c>
      <c r="D87" s="46">
        <f t="shared" si="10"/>
        <v>40</v>
      </c>
      <c r="E87" s="39">
        <f t="shared" si="9"/>
        <v>8.6021505376344098</v>
      </c>
    </row>
    <row r="88" spans="1:5" x14ac:dyDescent="0.2">
      <c r="A88" s="16" t="s">
        <v>99</v>
      </c>
      <c r="B88" s="18">
        <v>0</v>
      </c>
      <c r="C88" s="18">
        <v>0</v>
      </c>
      <c r="D88" s="13">
        <f t="shared" si="10"/>
        <v>0</v>
      </c>
      <c r="E88" s="4">
        <f t="shared" si="9"/>
        <v>0</v>
      </c>
    </row>
    <row r="89" spans="1:5" ht="13.5" thickBot="1" x14ac:dyDescent="0.25">
      <c r="A89" s="37" t="s">
        <v>17</v>
      </c>
      <c r="B89" s="45">
        <v>11</v>
      </c>
      <c r="C89" s="45">
        <v>157</v>
      </c>
      <c r="D89" s="46">
        <f t="shared" si="10"/>
        <v>168</v>
      </c>
      <c r="E89" s="39">
        <f t="shared" si="9"/>
        <v>36.129032258064512</v>
      </c>
    </row>
    <row r="90" spans="1:5" ht="13.5" thickBot="1" x14ac:dyDescent="0.25">
      <c r="A90" s="29" t="s">
        <v>0</v>
      </c>
      <c r="B90" s="30">
        <f>SUM(B82:B89)</f>
        <v>25</v>
      </c>
      <c r="C90" s="30">
        <f>SUM(C82:C89)</f>
        <v>440</v>
      </c>
      <c r="D90" s="30">
        <f>SUM(D82:D89)</f>
        <v>465</v>
      </c>
      <c r="E90" s="31">
        <f>SUM(E82:E89)</f>
        <v>100</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31</v>
      </c>
      <c r="B106" s="24">
        <v>0</v>
      </c>
      <c r="C106" s="24">
        <v>0</v>
      </c>
      <c r="D106" s="43">
        <f t="shared" si="12"/>
        <v>0</v>
      </c>
      <c r="E106" s="4">
        <f t="shared" si="11"/>
        <v>0</v>
      </c>
    </row>
    <row r="107" spans="1:5" ht="13.5" thickBot="1" x14ac:dyDescent="0.25">
      <c r="A107" s="54" t="s">
        <v>17</v>
      </c>
      <c r="B107" s="55">
        <v>13</v>
      </c>
      <c r="C107" s="55">
        <v>214</v>
      </c>
      <c r="D107" s="38">
        <f t="shared" si="12"/>
        <v>227</v>
      </c>
      <c r="E107" s="39">
        <f t="shared" si="11"/>
        <v>48.817204301075265</v>
      </c>
    </row>
    <row r="108" spans="1:5" ht="13.5" thickBot="1" x14ac:dyDescent="0.25">
      <c r="A108" s="29" t="s">
        <v>0</v>
      </c>
      <c r="B108" s="30">
        <f>SUM(B96:B107)</f>
        <v>25</v>
      </c>
      <c r="C108" s="30">
        <f>SUM(C96:C107)</f>
        <v>440</v>
      </c>
      <c r="D108" s="30">
        <f>SUM(D96:D107)</f>
        <v>465</v>
      </c>
      <c r="E108" s="31">
        <f>SUM(E96:E107)</f>
        <v>100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115</v>
      </c>
      <c r="D114" s="3">
        <f>SUM(B114:C114)</f>
        <v>115</v>
      </c>
      <c r="E114" s="4">
        <f t="shared" ref="E114:E121" si="13">(D114/D$122)*100</f>
        <v>24.731182795698924</v>
      </c>
    </row>
    <row r="115" spans="1:5" x14ac:dyDescent="0.2">
      <c r="A115" s="74" t="s">
        <v>22</v>
      </c>
      <c r="B115" s="55">
        <v>4</v>
      </c>
      <c r="C115" s="55">
        <v>9</v>
      </c>
      <c r="D115" s="38">
        <f>SUM(B115:C115)</f>
        <v>13</v>
      </c>
      <c r="E115" s="39">
        <f t="shared" si="13"/>
        <v>2.795698924731183</v>
      </c>
    </row>
    <row r="116" spans="1:5" x14ac:dyDescent="0.2">
      <c r="A116" s="2" t="s">
        <v>83</v>
      </c>
      <c r="B116" s="24">
        <v>0</v>
      </c>
      <c r="C116" s="24">
        <v>5</v>
      </c>
      <c r="D116" s="43">
        <f t="shared" ref="D116:D121" si="14">SUM(B116:C116)</f>
        <v>5</v>
      </c>
      <c r="E116" s="4">
        <f t="shared" si="13"/>
        <v>1.0752688172043012</v>
      </c>
    </row>
    <row r="117" spans="1:5" x14ac:dyDescent="0.2">
      <c r="A117" s="74" t="s">
        <v>79</v>
      </c>
      <c r="B117" s="55">
        <v>0</v>
      </c>
      <c r="C117" s="55">
        <v>63</v>
      </c>
      <c r="D117" s="38">
        <f t="shared" si="14"/>
        <v>63</v>
      </c>
      <c r="E117" s="39">
        <f t="shared" si="13"/>
        <v>13.548387096774196</v>
      </c>
    </row>
    <row r="118" spans="1:5" x14ac:dyDescent="0.2">
      <c r="A118" s="2" t="s">
        <v>78</v>
      </c>
      <c r="B118" s="24">
        <v>4</v>
      </c>
      <c r="C118" s="24">
        <v>18</v>
      </c>
      <c r="D118" s="43">
        <f t="shared" si="14"/>
        <v>22</v>
      </c>
      <c r="E118" s="4">
        <f t="shared" si="13"/>
        <v>4.731182795698925</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17</v>
      </c>
      <c r="C121" s="55">
        <v>230</v>
      </c>
      <c r="D121" s="38">
        <f t="shared" si="14"/>
        <v>247</v>
      </c>
      <c r="E121" s="39">
        <f t="shared" si="13"/>
        <v>53.118279569892465</v>
      </c>
    </row>
    <row r="122" spans="1:5" ht="13.5" thickBot="1" x14ac:dyDescent="0.25">
      <c r="A122" s="29" t="s">
        <v>0</v>
      </c>
      <c r="B122" s="30">
        <f>SUM(B114:B121)</f>
        <v>25</v>
      </c>
      <c r="C122" s="30">
        <f>SUM(C114:C121)</f>
        <v>440</v>
      </c>
      <c r="D122" s="30">
        <f>SUM(D114:D121)</f>
        <v>465</v>
      </c>
      <c r="E122" s="31">
        <f>SUM(E114:E121)</f>
        <v>100</v>
      </c>
    </row>
    <row r="123" spans="1:5" x14ac:dyDescent="0.2">
      <c r="A123" s="133" t="s">
        <v>155</v>
      </c>
      <c r="B123" s="133"/>
      <c r="C123" s="133"/>
      <c r="D123" s="133"/>
      <c r="E123" s="133"/>
    </row>
    <row r="125" spans="1:5" ht="34.5" customHeight="1" x14ac:dyDescent="0.25">
      <c r="A125" s="136" t="s">
        <v>156</v>
      </c>
      <c r="B125" s="136"/>
      <c r="C125" s="136"/>
      <c r="D125" s="136"/>
      <c r="E125" s="136"/>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3</v>
      </c>
      <c r="C128" s="24">
        <v>77</v>
      </c>
      <c r="D128" s="3">
        <f>SUM(B128:C128)</f>
        <v>80</v>
      </c>
      <c r="E128" s="4">
        <f>(D128/D$139)*100</f>
        <v>17.20430107526882</v>
      </c>
    </row>
    <row r="129" spans="1:5" x14ac:dyDescent="0.2">
      <c r="A129" s="88" t="s">
        <v>116</v>
      </c>
      <c r="B129" s="55">
        <v>0</v>
      </c>
      <c r="C129" s="55">
        <v>3</v>
      </c>
      <c r="D129" s="38">
        <f>SUM(B129:C129)</f>
        <v>3</v>
      </c>
      <c r="E129" s="39">
        <f t="shared" ref="E129:E134" si="15">(D129/D$139)*100</f>
        <v>0.64516129032258063</v>
      </c>
    </row>
    <row r="130" spans="1:5" x14ac:dyDescent="0.2">
      <c r="A130" s="87" t="s">
        <v>117</v>
      </c>
      <c r="B130" s="24">
        <v>0</v>
      </c>
      <c r="C130" s="24">
        <v>2</v>
      </c>
      <c r="D130" s="43">
        <f t="shared" ref="D130:D138" si="16">SUM(B130:C130)</f>
        <v>2</v>
      </c>
      <c r="E130" s="4">
        <f t="shared" si="15"/>
        <v>0.43010752688172044</v>
      </c>
    </row>
    <row r="131" spans="1:5" x14ac:dyDescent="0.2">
      <c r="A131" s="88" t="s">
        <v>118</v>
      </c>
      <c r="B131" s="55">
        <v>0</v>
      </c>
      <c r="C131" s="55">
        <v>1</v>
      </c>
      <c r="D131" s="38">
        <f t="shared" si="16"/>
        <v>1</v>
      </c>
      <c r="E131" s="39">
        <f t="shared" si="15"/>
        <v>0.21505376344086022</v>
      </c>
    </row>
    <row r="132" spans="1:5" x14ac:dyDescent="0.2">
      <c r="A132" s="87" t="s">
        <v>119</v>
      </c>
      <c r="B132" s="24">
        <v>0</v>
      </c>
      <c r="C132" s="24">
        <v>2</v>
      </c>
      <c r="D132" s="43">
        <f t="shared" si="16"/>
        <v>2</v>
      </c>
      <c r="E132" s="4">
        <f t="shared" si="15"/>
        <v>0.43010752688172044</v>
      </c>
    </row>
    <row r="133" spans="1:5" x14ac:dyDescent="0.2">
      <c r="A133" s="88" t="s">
        <v>76</v>
      </c>
      <c r="B133" s="55">
        <v>2</v>
      </c>
      <c r="C133" s="55">
        <v>78</v>
      </c>
      <c r="D133" s="38">
        <f t="shared" si="16"/>
        <v>80</v>
      </c>
      <c r="E133" s="39">
        <f t="shared" si="15"/>
        <v>17.20430107526882</v>
      </c>
    </row>
    <row r="134" spans="1:5" x14ac:dyDescent="0.2">
      <c r="A134" s="87" t="s">
        <v>86</v>
      </c>
      <c r="B134" s="24">
        <v>0</v>
      </c>
      <c r="C134" s="24">
        <v>0</v>
      </c>
      <c r="D134" s="43">
        <f t="shared" si="16"/>
        <v>0</v>
      </c>
      <c r="E134" s="4">
        <f t="shared" si="15"/>
        <v>0</v>
      </c>
    </row>
    <row r="135" spans="1:5" x14ac:dyDescent="0.2">
      <c r="A135" s="88" t="s">
        <v>100</v>
      </c>
      <c r="B135" s="55">
        <v>0</v>
      </c>
      <c r="C135" s="55">
        <v>1</v>
      </c>
      <c r="D135" s="38">
        <f t="shared" si="16"/>
        <v>1</v>
      </c>
      <c r="E135" s="39">
        <f>(D135/D$139)*100</f>
        <v>0.21505376344086022</v>
      </c>
    </row>
    <row r="136" spans="1:5" x14ac:dyDescent="0.2">
      <c r="A136" s="87" t="s">
        <v>33</v>
      </c>
      <c r="B136" s="24">
        <v>7</v>
      </c>
      <c r="C136" s="24">
        <v>58</v>
      </c>
      <c r="D136" s="43">
        <f t="shared" si="16"/>
        <v>65</v>
      </c>
      <c r="E136" s="4">
        <f>(D136/D$139)*100</f>
        <v>13.978494623655912</v>
      </c>
    </row>
    <row r="137" spans="1:5" x14ac:dyDescent="0.2">
      <c r="A137" s="88" t="s">
        <v>85</v>
      </c>
      <c r="B137" s="55">
        <v>13</v>
      </c>
      <c r="C137" s="55">
        <v>218</v>
      </c>
      <c r="D137" s="38">
        <f t="shared" si="16"/>
        <v>231</v>
      </c>
      <c r="E137" s="39">
        <f>(D137/D$139)*100</f>
        <v>49.677419354838712</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25</v>
      </c>
      <c r="C139" s="30">
        <f>SUM(C128:C138)</f>
        <v>440</v>
      </c>
      <c r="D139" s="30">
        <f>SUM(D128:D138)</f>
        <v>465</v>
      </c>
      <c r="E139" s="32">
        <f>SUM(E128:E138)</f>
        <v>100</v>
      </c>
    </row>
    <row r="140" spans="1:5" x14ac:dyDescent="0.2">
      <c r="A140" s="133" t="s">
        <v>157</v>
      </c>
      <c r="B140" s="133"/>
      <c r="C140" s="133"/>
      <c r="D140" s="133"/>
      <c r="E140" s="133"/>
    </row>
    <row r="142" spans="1:5" ht="42" customHeight="1" x14ac:dyDescent="0.2">
      <c r="A142" s="138" t="s">
        <v>158</v>
      </c>
      <c r="B142" s="138"/>
      <c r="C142" s="138"/>
      <c r="D142" s="138"/>
      <c r="E142" s="138"/>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19</v>
      </c>
      <c r="D145" s="15">
        <f>B145+C145</f>
        <v>19</v>
      </c>
      <c r="E145" s="80">
        <f>D145/$D$153*100</f>
        <v>4.086021505376344</v>
      </c>
    </row>
    <row r="146" spans="1:5" x14ac:dyDescent="0.2">
      <c r="A146" s="79" t="s">
        <v>36</v>
      </c>
      <c r="B146" s="89">
        <v>14</v>
      </c>
      <c r="C146" s="89">
        <v>253</v>
      </c>
      <c r="D146" s="90">
        <f t="shared" ref="D146:D152" si="17">B146+C146</f>
        <v>267</v>
      </c>
      <c r="E146" s="81">
        <f t="shared" ref="E146:E152" si="18">D146/$D$153*100</f>
        <v>57.41935483870968</v>
      </c>
    </row>
    <row r="147" spans="1:5" x14ac:dyDescent="0.2">
      <c r="A147" s="21" t="s">
        <v>138</v>
      </c>
      <c r="B147" s="15">
        <v>3</v>
      </c>
      <c r="C147" s="15">
        <v>33</v>
      </c>
      <c r="D147" s="15">
        <f t="shared" si="17"/>
        <v>36</v>
      </c>
      <c r="E147" s="80">
        <f t="shared" si="18"/>
        <v>7.741935483870968</v>
      </c>
    </row>
    <row r="148" spans="1:5" x14ac:dyDescent="0.2">
      <c r="A148" s="79" t="s">
        <v>37</v>
      </c>
      <c r="B148" s="89">
        <v>3</v>
      </c>
      <c r="C148" s="89">
        <v>33</v>
      </c>
      <c r="D148" s="90">
        <f t="shared" si="17"/>
        <v>36</v>
      </c>
      <c r="E148" s="81">
        <f t="shared" si="18"/>
        <v>7.741935483870968</v>
      </c>
    </row>
    <row r="149" spans="1:5" x14ac:dyDescent="0.2">
      <c r="A149" s="21" t="s">
        <v>38</v>
      </c>
      <c r="B149" s="15">
        <v>1</v>
      </c>
      <c r="C149" s="15">
        <v>26</v>
      </c>
      <c r="D149" s="15">
        <f t="shared" si="17"/>
        <v>27</v>
      </c>
      <c r="E149" s="80">
        <f t="shared" si="18"/>
        <v>5.806451612903226</v>
      </c>
    </row>
    <row r="150" spans="1:5" x14ac:dyDescent="0.2">
      <c r="A150" s="79" t="s">
        <v>39</v>
      </c>
      <c r="B150" s="89">
        <v>3</v>
      </c>
      <c r="C150" s="89">
        <v>40</v>
      </c>
      <c r="D150" s="90">
        <f t="shared" si="17"/>
        <v>43</v>
      </c>
      <c r="E150" s="81">
        <f t="shared" si="18"/>
        <v>9.2473118279569881</v>
      </c>
    </row>
    <row r="151" spans="1:5" x14ac:dyDescent="0.2">
      <c r="A151" s="21" t="s">
        <v>5</v>
      </c>
      <c r="B151" s="15">
        <v>1</v>
      </c>
      <c r="C151" s="15">
        <v>36</v>
      </c>
      <c r="D151" s="15">
        <f t="shared" si="17"/>
        <v>37</v>
      </c>
      <c r="E151" s="80">
        <f t="shared" si="18"/>
        <v>7.956989247311828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25</v>
      </c>
      <c r="C153" s="77">
        <f>SUM(C145:C152)</f>
        <v>440</v>
      </c>
      <c r="D153" s="77">
        <f>SUM(D145:D152)</f>
        <v>465</v>
      </c>
      <c r="E153" s="78">
        <f>SUM(E145:E152)</f>
        <v>100.00000000000001</v>
      </c>
    </row>
    <row r="154" spans="1:5" x14ac:dyDescent="0.2">
      <c r="A154" s="133" t="s">
        <v>160</v>
      </c>
      <c r="B154" s="133"/>
      <c r="C154" s="133"/>
      <c r="D154" s="133"/>
      <c r="E154" s="133"/>
    </row>
    <row r="156" spans="1:5" ht="30.75" customHeight="1" x14ac:dyDescent="0.2">
      <c r="A156" s="128" t="s">
        <v>159</v>
      </c>
      <c r="B156" s="128"/>
      <c r="C156" s="128"/>
      <c r="D156" s="128"/>
      <c r="E156" s="128"/>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25</v>
      </c>
      <c r="C159" s="18">
        <v>438</v>
      </c>
      <c r="D159" s="1">
        <f>SUM(B159:C159)</f>
        <v>463</v>
      </c>
      <c r="E159" s="4">
        <f>(D159/D$162)*100</f>
        <v>99.569892473118287</v>
      </c>
    </row>
    <row r="160" spans="1:5" x14ac:dyDescent="0.2">
      <c r="A160" s="37" t="s">
        <v>4</v>
      </c>
      <c r="B160" s="47">
        <v>0</v>
      </c>
      <c r="C160" s="47">
        <v>2</v>
      </c>
      <c r="D160" s="46">
        <f>SUM(B160:C160)</f>
        <v>2</v>
      </c>
      <c r="E160" s="39">
        <f>(D160/D$162)*100</f>
        <v>0.43010752688172044</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25</v>
      </c>
      <c r="C162" s="30">
        <f>SUM(C159:C161)</f>
        <v>440</v>
      </c>
      <c r="D162" s="30">
        <f>SUM(D159:D161)</f>
        <v>465</v>
      </c>
      <c r="E162" s="32">
        <f>SUM(E159:E161)</f>
        <v>100.00000000000001</v>
      </c>
    </row>
    <row r="163" spans="1:5" x14ac:dyDescent="0.2">
      <c r="A163" s="133" t="s">
        <v>162</v>
      </c>
      <c r="B163" s="133"/>
      <c r="C163" s="133"/>
      <c r="D163" s="133"/>
      <c r="E163" s="133"/>
    </row>
    <row r="165" spans="1:5" ht="27" customHeight="1" x14ac:dyDescent="0.2">
      <c r="A165" s="139" t="s">
        <v>161</v>
      </c>
      <c r="B165" s="139"/>
      <c r="C165" s="139"/>
      <c r="D165" s="139"/>
      <c r="E165" s="139"/>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4</v>
      </c>
      <c r="C168" s="24">
        <v>20</v>
      </c>
      <c r="D168" s="3">
        <f>SUM(B168:C168)</f>
        <v>24</v>
      </c>
      <c r="E168" s="4">
        <f t="shared" ref="E168:E178" si="19">(D168/D$179)*100</f>
        <v>5.161290322580645</v>
      </c>
    </row>
    <row r="169" spans="1:5" x14ac:dyDescent="0.2">
      <c r="A169" s="59" t="s">
        <v>87</v>
      </c>
      <c r="B169" s="55">
        <v>1</v>
      </c>
      <c r="C169" s="55">
        <v>37</v>
      </c>
      <c r="D169" s="38">
        <f>SUM(B169:C169)</f>
        <v>38</v>
      </c>
      <c r="E169" s="39">
        <f t="shared" si="19"/>
        <v>8.172043010752688</v>
      </c>
    </row>
    <row r="170" spans="1:5" x14ac:dyDescent="0.2">
      <c r="A170" s="14" t="s">
        <v>97</v>
      </c>
      <c r="B170" s="24">
        <v>1</v>
      </c>
      <c r="C170" s="24">
        <v>30</v>
      </c>
      <c r="D170" s="43">
        <f t="shared" ref="D170:D178" si="20">SUM(B170:C170)</f>
        <v>31</v>
      </c>
      <c r="E170" s="4">
        <f t="shared" si="19"/>
        <v>6.666666666666667</v>
      </c>
    </row>
    <row r="171" spans="1:5" x14ac:dyDescent="0.2">
      <c r="A171" s="59" t="s">
        <v>89</v>
      </c>
      <c r="B171" s="55">
        <v>0</v>
      </c>
      <c r="C171" s="55">
        <v>11</v>
      </c>
      <c r="D171" s="38">
        <f t="shared" si="20"/>
        <v>11</v>
      </c>
      <c r="E171" s="39">
        <f t="shared" si="19"/>
        <v>2.3655913978494625</v>
      </c>
    </row>
    <row r="172" spans="1:5" x14ac:dyDescent="0.2">
      <c r="A172" s="14" t="s">
        <v>90</v>
      </c>
      <c r="B172" s="24">
        <v>0</v>
      </c>
      <c r="C172" s="24">
        <v>4</v>
      </c>
      <c r="D172" s="43">
        <f t="shared" si="20"/>
        <v>4</v>
      </c>
      <c r="E172" s="4">
        <f t="shared" si="19"/>
        <v>0.86021505376344087</v>
      </c>
    </row>
    <row r="173" spans="1:5" x14ac:dyDescent="0.2">
      <c r="A173" s="59" t="s">
        <v>95</v>
      </c>
      <c r="B173" s="55">
        <v>0</v>
      </c>
      <c r="C173" s="55">
        <v>1</v>
      </c>
      <c r="D173" s="38">
        <f t="shared" si="20"/>
        <v>1</v>
      </c>
      <c r="E173" s="39">
        <f t="shared" si="19"/>
        <v>0.21505376344086022</v>
      </c>
    </row>
    <row r="174" spans="1:5" x14ac:dyDescent="0.2">
      <c r="A174" s="14" t="s">
        <v>88</v>
      </c>
      <c r="B174" s="24">
        <v>0</v>
      </c>
      <c r="C174" s="24">
        <v>1</v>
      </c>
      <c r="D174" s="43">
        <f t="shared" si="20"/>
        <v>1</v>
      </c>
      <c r="E174" s="4">
        <f t="shared" si="19"/>
        <v>0.21505376344086022</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6</v>
      </c>
      <c r="C177" s="55">
        <v>109</v>
      </c>
      <c r="D177" s="38">
        <f t="shared" si="20"/>
        <v>115</v>
      </c>
      <c r="E177" s="39">
        <f t="shared" si="19"/>
        <v>24.731182795698924</v>
      </c>
    </row>
    <row r="178" spans="1:5" ht="13.5" thickBot="1" x14ac:dyDescent="0.25">
      <c r="A178" s="14" t="s">
        <v>34</v>
      </c>
      <c r="B178" s="24">
        <v>13</v>
      </c>
      <c r="C178" s="24">
        <v>227</v>
      </c>
      <c r="D178" s="43">
        <f t="shared" si="20"/>
        <v>240</v>
      </c>
      <c r="E178" s="4">
        <f t="shared" si="19"/>
        <v>51.612903225806448</v>
      </c>
    </row>
    <row r="179" spans="1:5" ht="13.5" thickBot="1" x14ac:dyDescent="0.25">
      <c r="A179" s="29" t="s">
        <v>0</v>
      </c>
      <c r="B179" s="30">
        <f>SUM(B168:B178)</f>
        <v>25</v>
      </c>
      <c r="C179" s="30">
        <f>SUM(C168:C178)</f>
        <v>440</v>
      </c>
      <c r="D179" s="30">
        <f>SUM(D168:D178)</f>
        <v>465</v>
      </c>
      <c r="E179" s="32">
        <f>SUM(E168:E178)</f>
        <v>100</v>
      </c>
    </row>
    <row r="180" spans="1:5" x14ac:dyDescent="0.2">
      <c r="A180" s="133" t="s">
        <v>163</v>
      </c>
      <c r="B180" s="133"/>
      <c r="C180" s="133"/>
      <c r="D180" s="133"/>
      <c r="E180" s="133"/>
    </row>
    <row r="181" spans="1:5" ht="38.25" customHeight="1" x14ac:dyDescent="0.2">
      <c r="A181" s="128" t="s">
        <v>164</v>
      </c>
      <c r="B181" s="128"/>
      <c r="C181" s="128"/>
      <c r="D181" s="128"/>
      <c r="E181" s="128"/>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6</v>
      </c>
      <c r="C184" s="24">
        <v>72</v>
      </c>
      <c r="D184" s="22">
        <f>SUM(B184:C184)</f>
        <v>78</v>
      </c>
      <c r="E184" s="4">
        <f t="shared" ref="E184:E193" si="21">(D184/D$194)*100</f>
        <v>16.7741935483871</v>
      </c>
    </row>
    <row r="185" spans="1:5" x14ac:dyDescent="0.2">
      <c r="A185" s="61" t="s">
        <v>98</v>
      </c>
      <c r="B185" s="55">
        <v>0</v>
      </c>
      <c r="C185" s="55">
        <v>0</v>
      </c>
      <c r="D185" s="72">
        <f>SUM(B185:C185)</f>
        <v>0</v>
      </c>
      <c r="E185" s="39">
        <f t="shared" si="21"/>
        <v>0</v>
      </c>
    </row>
    <row r="186" spans="1:5" x14ac:dyDescent="0.2">
      <c r="A186" s="60" t="s">
        <v>56</v>
      </c>
      <c r="B186" s="24">
        <v>4</v>
      </c>
      <c r="C186" s="24">
        <v>65</v>
      </c>
      <c r="D186" s="73">
        <f t="shared" ref="D186:D193" si="22">SUM(B186:C186)</f>
        <v>69</v>
      </c>
      <c r="E186" s="4">
        <f t="shared" si="21"/>
        <v>14.838709677419354</v>
      </c>
    </row>
    <row r="187" spans="1:5" x14ac:dyDescent="0.2">
      <c r="A187" s="61" t="s">
        <v>121</v>
      </c>
      <c r="B187" s="55">
        <v>1</v>
      </c>
      <c r="C187" s="55">
        <v>13</v>
      </c>
      <c r="D187" s="72">
        <f t="shared" si="22"/>
        <v>14</v>
      </c>
      <c r="E187" s="39">
        <f t="shared" si="21"/>
        <v>3.010752688172043</v>
      </c>
    </row>
    <row r="188" spans="1:5" ht="24.75" customHeight="1" x14ac:dyDescent="0.2">
      <c r="A188" s="60" t="s">
        <v>122</v>
      </c>
      <c r="B188" s="24">
        <v>0</v>
      </c>
      <c r="C188" s="24">
        <v>0</v>
      </c>
      <c r="D188" s="73">
        <f t="shared" si="22"/>
        <v>0</v>
      </c>
      <c r="E188" s="4">
        <f t="shared" si="21"/>
        <v>0</v>
      </c>
    </row>
    <row r="189" spans="1:5" x14ac:dyDescent="0.2">
      <c r="A189" s="61" t="s">
        <v>123</v>
      </c>
      <c r="B189" s="55">
        <v>0</v>
      </c>
      <c r="C189" s="55">
        <v>1</v>
      </c>
      <c r="D189" s="72">
        <f t="shared" si="22"/>
        <v>1</v>
      </c>
      <c r="E189" s="39">
        <f>(D189/D$194)*100</f>
        <v>0.21505376344086022</v>
      </c>
    </row>
    <row r="190" spans="1:5" ht="25.5" x14ac:dyDescent="0.2">
      <c r="A190" s="60" t="s">
        <v>124</v>
      </c>
      <c r="B190" s="24">
        <v>1</v>
      </c>
      <c r="C190" s="24">
        <v>48</v>
      </c>
      <c r="D190" s="73">
        <f t="shared" si="22"/>
        <v>49</v>
      </c>
      <c r="E190" s="4">
        <f t="shared" si="21"/>
        <v>10.53763440860215</v>
      </c>
    </row>
    <row r="191" spans="1:5" x14ac:dyDescent="0.2">
      <c r="A191" s="62" t="s">
        <v>120</v>
      </c>
      <c r="B191" s="55">
        <v>0</v>
      </c>
      <c r="C191" s="55">
        <v>25</v>
      </c>
      <c r="D191" s="72">
        <f t="shared" si="22"/>
        <v>25</v>
      </c>
      <c r="E191" s="39">
        <f t="shared" si="21"/>
        <v>5.376344086021505</v>
      </c>
    </row>
    <row r="192" spans="1:5" x14ac:dyDescent="0.2">
      <c r="A192" s="60" t="s">
        <v>54</v>
      </c>
      <c r="B192" s="24">
        <v>0</v>
      </c>
      <c r="C192" s="24">
        <v>1</v>
      </c>
      <c r="D192" s="73">
        <f t="shared" si="22"/>
        <v>1</v>
      </c>
      <c r="E192" s="4">
        <f t="shared" si="21"/>
        <v>0.21505376344086022</v>
      </c>
    </row>
    <row r="193" spans="1:5" s="82" customFormat="1" ht="13.5" thickBot="1" x14ac:dyDescent="0.25">
      <c r="A193" s="59" t="s">
        <v>17</v>
      </c>
      <c r="B193" s="55">
        <v>13</v>
      </c>
      <c r="C193" s="55">
        <v>215</v>
      </c>
      <c r="D193" s="72">
        <f t="shared" si="22"/>
        <v>228</v>
      </c>
      <c r="E193" s="39">
        <f t="shared" si="21"/>
        <v>49.032258064516128</v>
      </c>
    </row>
    <row r="194" spans="1:5" s="82" customFormat="1" ht="13.5" thickBot="1" x14ac:dyDescent="0.25">
      <c r="A194" s="29" t="s">
        <v>0</v>
      </c>
      <c r="B194" s="34">
        <f>SUM(B184:B193)</f>
        <v>25</v>
      </c>
      <c r="C194" s="34">
        <f>SUM(C184:C193)</f>
        <v>440</v>
      </c>
      <c r="D194" s="30">
        <f>SUM(D184:D193)</f>
        <v>465</v>
      </c>
      <c r="E194" s="31">
        <f>SUM(E184:E193)</f>
        <v>100</v>
      </c>
    </row>
    <row r="195" spans="1:5" s="82" customFormat="1" x14ac:dyDescent="0.2">
      <c r="A195" s="140" t="s">
        <v>165</v>
      </c>
      <c r="B195" s="140"/>
      <c r="C195" s="140"/>
      <c r="D195" s="140"/>
      <c r="E195" s="140"/>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41" t="s">
        <v>166</v>
      </c>
      <c r="B202" s="141"/>
      <c r="C202" s="141"/>
      <c r="D202" s="141"/>
      <c r="E202" s="141"/>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1</v>
      </c>
      <c r="C205" s="24">
        <v>1</v>
      </c>
      <c r="D205" s="3">
        <f>SUM(B205:C205)</f>
        <v>2</v>
      </c>
      <c r="E205" s="4">
        <f t="shared" ref="E205:E213" si="23">(D205/D$214)*100</f>
        <v>0.43010752688172044</v>
      </c>
    </row>
    <row r="206" spans="1:5" s="82" customFormat="1" x14ac:dyDescent="0.2">
      <c r="A206" s="61" t="s">
        <v>60</v>
      </c>
      <c r="B206" s="55">
        <v>6</v>
      </c>
      <c r="C206" s="55">
        <v>110</v>
      </c>
      <c r="D206" s="38">
        <f>SUM(B206:C206)</f>
        <v>116</v>
      </c>
      <c r="E206" s="39">
        <f t="shared" si="23"/>
        <v>24.946236559139784</v>
      </c>
    </row>
    <row r="207" spans="1:5" s="82" customFormat="1" x14ac:dyDescent="0.2">
      <c r="A207" s="60" t="s">
        <v>59</v>
      </c>
      <c r="B207" s="24">
        <v>0</v>
      </c>
      <c r="C207" s="24">
        <v>26</v>
      </c>
      <c r="D207" s="43">
        <f t="shared" ref="D207:D213" si="24">SUM(B207:C207)</f>
        <v>26</v>
      </c>
      <c r="E207" s="4">
        <f t="shared" si="23"/>
        <v>5.591397849462366</v>
      </c>
    </row>
    <row r="208" spans="1:5" s="82" customFormat="1" x14ac:dyDescent="0.2">
      <c r="A208" s="61" t="s">
        <v>20</v>
      </c>
      <c r="B208" s="55">
        <v>2</v>
      </c>
      <c r="C208" s="55">
        <v>9</v>
      </c>
      <c r="D208" s="38">
        <f t="shared" si="24"/>
        <v>11</v>
      </c>
      <c r="E208" s="39">
        <f t="shared" si="23"/>
        <v>2.3655913978494625</v>
      </c>
    </row>
    <row r="209" spans="1:6" s="82" customFormat="1" x14ac:dyDescent="0.2">
      <c r="A209" s="60" t="s">
        <v>21</v>
      </c>
      <c r="B209" s="24">
        <v>2</v>
      </c>
      <c r="C209" s="24">
        <v>12</v>
      </c>
      <c r="D209" s="43">
        <f t="shared" si="24"/>
        <v>14</v>
      </c>
      <c r="E209" s="4">
        <f t="shared" si="23"/>
        <v>3.010752688172043</v>
      </c>
    </row>
    <row r="210" spans="1:6" s="82" customFormat="1" x14ac:dyDescent="0.2">
      <c r="A210" s="61" t="s">
        <v>58</v>
      </c>
      <c r="B210" s="55">
        <v>0</v>
      </c>
      <c r="C210" s="55">
        <v>14</v>
      </c>
      <c r="D210" s="38">
        <f t="shared" si="24"/>
        <v>14</v>
      </c>
      <c r="E210" s="39">
        <f t="shared" si="23"/>
        <v>3.010752688172043</v>
      </c>
    </row>
    <row r="211" spans="1:6" s="82" customFormat="1" x14ac:dyDescent="0.2">
      <c r="A211" s="60" t="s">
        <v>57</v>
      </c>
      <c r="B211" s="24">
        <v>1</v>
      </c>
      <c r="C211" s="24">
        <v>6</v>
      </c>
      <c r="D211" s="43">
        <f t="shared" si="24"/>
        <v>7</v>
      </c>
      <c r="E211" s="4">
        <f t="shared" si="23"/>
        <v>1.5053763440860215</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13</v>
      </c>
      <c r="C213" s="24">
        <v>262</v>
      </c>
      <c r="D213" s="43">
        <f t="shared" si="24"/>
        <v>275</v>
      </c>
      <c r="E213" s="4">
        <f t="shared" si="23"/>
        <v>59.13978494623656</v>
      </c>
    </row>
    <row r="214" spans="1:6" s="82" customFormat="1" ht="13.5" thickBot="1" x14ac:dyDescent="0.25">
      <c r="A214" s="29" t="s">
        <v>0</v>
      </c>
      <c r="B214" s="30">
        <f>SUM(B205:B213)</f>
        <v>25</v>
      </c>
      <c r="C214" s="30">
        <f>SUM(C205:C213)</f>
        <v>440</v>
      </c>
      <c r="D214" s="30">
        <f>SUM(D205:D213)</f>
        <v>465</v>
      </c>
      <c r="E214" s="31">
        <f>SUM(E205:E213)</f>
        <v>100</v>
      </c>
    </row>
    <row r="215" spans="1:6" s="82" customFormat="1" x14ac:dyDescent="0.2">
      <c r="A215" s="133" t="s">
        <v>167</v>
      </c>
      <c r="B215" s="133"/>
      <c r="C215" s="133"/>
      <c r="D215" s="133"/>
      <c r="E215" s="133"/>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7" t="s">
        <v>168</v>
      </c>
      <c r="B219" s="137"/>
      <c r="C219" s="137"/>
      <c r="D219" s="137"/>
      <c r="E219" s="137"/>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25</v>
      </c>
      <c r="C222" s="10">
        <v>424</v>
      </c>
      <c r="D222" s="10">
        <f>SUM(B222:C222)</f>
        <v>449</v>
      </c>
      <c r="E222" s="4">
        <f>(D222/D$224)*100</f>
        <v>96.55913978494624</v>
      </c>
      <c r="F222" s="82"/>
    </row>
    <row r="223" spans="1:6" ht="13.5" thickBot="1" x14ac:dyDescent="0.25">
      <c r="A223" s="48" t="s">
        <v>63</v>
      </c>
      <c r="B223" s="52">
        <v>0</v>
      </c>
      <c r="C223" s="52">
        <v>16</v>
      </c>
      <c r="D223" s="49">
        <f>SUM(B223:C223)</f>
        <v>16</v>
      </c>
      <c r="E223" s="28">
        <f>(D223/D$224)*100</f>
        <v>3.4408602150537635</v>
      </c>
      <c r="F223" s="82"/>
    </row>
    <row r="224" spans="1:6" ht="13.5" thickBot="1" x14ac:dyDescent="0.25">
      <c r="A224" s="29" t="s">
        <v>0</v>
      </c>
      <c r="B224" s="30">
        <f>B222+B223</f>
        <v>25</v>
      </c>
      <c r="C224" s="30">
        <f>C222+C223</f>
        <v>440</v>
      </c>
      <c r="D224" s="30">
        <f>D223+D222</f>
        <v>465</v>
      </c>
      <c r="E224" s="32">
        <f>SUM(E222:E223)</f>
        <v>100</v>
      </c>
      <c r="F224" s="82"/>
    </row>
    <row r="225" spans="1:6" x14ac:dyDescent="0.2">
      <c r="A225" s="142" t="s">
        <v>170</v>
      </c>
      <c r="B225" s="142"/>
      <c r="C225" s="142"/>
      <c r="D225" s="142"/>
      <c r="E225" s="142"/>
      <c r="F225" s="82"/>
    </row>
    <row r="226" spans="1:6" x14ac:dyDescent="0.2">
      <c r="A226" s="82"/>
      <c r="B226" s="3"/>
      <c r="C226" s="3"/>
      <c r="D226" s="3"/>
      <c r="E226" s="8"/>
      <c r="F226" s="82"/>
    </row>
    <row r="227" spans="1:6" ht="32.25" customHeight="1" x14ac:dyDescent="0.2">
      <c r="A227" s="143" t="s">
        <v>171</v>
      </c>
      <c r="B227" s="143"/>
      <c r="C227" s="143"/>
      <c r="D227" s="143"/>
      <c r="E227" s="143"/>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6</v>
      </c>
      <c r="D230" s="3">
        <f>SUM(B230:C230)</f>
        <v>6</v>
      </c>
      <c r="E230" s="4">
        <f>(D230/D$235)*100</f>
        <v>37.5</v>
      </c>
    </row>
    <row r="231" spans="1:6" x14ac:dyDescent="0.2">
      <c r="A231" s="26" t="s">
        <v>46</v>
      </c>
      <c r="B231" s="49">
        <v>0</v>
      </c>
      <c r="C231" s="49">
        <v>16</v>
      </c>
      <c r="D231" s="52">
        <f>SUM(B231:C231)</f>
        <v>16</v>
      </c>
      <c r="E231" s="28">
        <f>(D231/D$235)*100</f>
        <v>100</v>
      </c>
    </row>
    <row r="232" spans="1:6" x14ac:dyDescent="0.2">
      <c r="A232" s="2" t="s">
        <v>51</v>
      </c>
      <c r="B232" s="24">
        <v>0</v>
      </c>
      <c r="C232" s="24">
        <v>0</v>
      </c>
      <c r="D232" s="43">
        <f>SUM(B232:C232)</f>
        <v>0</v>
      </c>
      <c r="E232" s="4">
        <f>(D232/D$235)*100</f>
        <v>0</v>
      </c>
    </row>
    <row r="233" spans="1:6" x14ac:dyDescent="0.2">
      <c r="A233" s="26" t="s">
        <v>24</v>
      </c>
      <c r="B233" s="53">
        <v>0</v>
      </c>
      <c r="C233" s="53">
        <v>0</v>
      </c>
      <c r="D233" s="52">
        <f>SUM(B233:C233)</f>
        <v>0</v>
      </c>
      <c r="E233" s="28">
        <f>(D233/D$235)*100</f>
        <v>0</v>
      </c>
    </row>
    <row r="234" spans="1:6" ht="13.5" thickBot="1" x14ac:dyDescent="0.25">
      <c r="A234" s="69" t="s">
        <v>25</v>
      </c>
      <c r="B234" s="64">
        <v>0</v>
      </c>
      <c r="C234" s="64">
        <v>0</v>
      </c>
      <c r="D234" s="70">
        <f>SUM(B234:C234)</f>
        <v>0</v>
      </c>
      <c r="E234" s="65">
        <f>(D234/D$235)*100</f>
        <v>0</v>
      </c>
    </row>
    <row r="235" spans="1:6" ht="13.5" thickBot="1" x14ac:dyDescent="0.25">
      <c r="A235" s="36" t="s">
        <v>0</v>
      </c>
      <c r="B235" s="30" t="s">
        <v>66</v>
      </c>
      <c r="C235" s="30" t="s">
        <v>66</v>
      </c>
      <c r="D235" s="30">
        <f>D223</f>
        <v>16</v>
      </c>
      <c r="E235" s="32"/>
    </row>
    <row r="236" spans="1:6" x14ac:dyDescent="0.2">
      <c r="A236" s="142" t="s">
        <v>172</v>
      </c>
      <c r="B236" s="142"/>
      <c r="C236" s="142"/>
      <c r="D236" s="142"/>
      <c r="E236" s="142"/>
    </row>
    <row r="237" spans="1:6" x14ac:dyDescent="0.2">
      <c r="A237" s="91"/>
      <c r="B237" s="91"/>
      <c r="C237" s="91"/>
      <c r="D237" s="91"/>
      <c r="E237" s="91"/>
    </row>
    <row r="238" spans="1:6" ht="36.75" customHeight="1" x14ac:dyDescent="0.2">
      <c r="A238" s="139" t="s">
        <v>174</v>
      </c>
      <c r="B238" s="139"/>
      <c r="C238" s="139"/>
      <c r="D238" s="139"/>
      <c r="E238" s="139"/>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100</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0</v>
      </c>
      <c r="D247" s="22">
        <f t="shared" si="26"/>
        <v>0</v>
      </c>
      <c r="E247" s="23">
        <f t="shared" si="25"/>
        <v>0</v>
      </c>
    </row>
    <row r="248" spans="1:5" ht="13.5" thickBot="1" x14ac:dyDescent="0.25">
      <c r="A248" s="29" t="s">
        <v>0</v>
      </c>
      <c r="B248" s="30">
        <f>SUM(B241:B247)</f>
        <v>0</v>
      </c>
      <c r="C248" s="30">
        <f>SUM(C241:C247)</f>
        <v>16</v>
      </c>
      <c r="D248" s="30">
        <f>SUM(D241:D247)</f>
        <v>16</v>
      </c>
      <c r="E248" s="32">
        <f t="shared" si="25"/>
        <v>100</v>
      </c>
    </row>
    <row r="249" spans="1:5" x14ac:dyDescent="0.2">
      <c r="A249" s="142" t="s">
        <v>173</v>
      </c>
      <c r="B249" s="142"/>
      <c r="C249" s="142"/>
      <c r="D249" s="142"/>
      <c r="E249" s="142"/>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customHeight="1" x14ac:dyDescent="0.2">
      <c r="A4" s="127" t="s">
        <v>213</v>
      </c>
      <c r="B4" s="127"/>
      <c r="C4" s="127"/>
      <c r="D4" s="127"/>
      <c r="E4" s="127"/>
    </row>
    <row r="5" spans="1:13" ht="40.5" customHeight="1" x14ac:dyDescent="0.2">
      <c r="A5" s="128" t="s">
        <v>214</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2.2727272727272729</v>
      </c>
      <c r="G9" s="6"/>
    </row>
    <row r="10" spans="1:13" x14ac:dyDescent="0.2">
      <c r="A10" s="37" t="s">
        <v>101</v>
      </c>
      <c r="B10" s="38">
        <v>0</v>
      </c>
      <c r="C10" s="38">
        <v>5</v>
      </c>
      <c r="D10" s="38">
        <f t="shared" si="0"/>
        <v>5</v>
      </c>
      <c r="E10" s="39">
        <f t="shared" si="1"/>
        <v>1.6233766233766231</v>
      </c>
      <c r="G10" s="6"/>
    </row>
    <row r="11" spans="1:13" x14ac:dyDescent="0.2">
      <c r="A11" s="2" t="s">
        <v>41</v>
      </c>
      <c r="B11" s="3">
        <v>1</v>
      </c>
      <c r="C11" s="3">
        <v>110</v>
      </c>
      <c r="D11" s="43">
        <f t="shared" si="0"/>
        <v>111</v>
      </c>
      <c r="E11" s="4">
        <f t="shared" si="1"/>
        <v>36.038961038961034</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18</v>
      </c>
      <c r="C14" s="38">
        <v>167</v>
      </c>
      <c r="D14" s="38">
        <f t="shared" si="0"/>
        <v>185</v>
      </c>
      <c r="E14" s="39">
        <f t="shared" si="1"/>
        <v>60.064935064935064</v>
      </c>
      <c r="L14" s="17"/>
      <c r="M14" s="6"/>
    </row>
    <row r="15" spans="1:13" ht="13.5" thickBot="1" x14ac:dyDescent="0.25">
      <c r="A15" s="29" t="s">
        <v>0</v>
      </c>
      <c r="B15" s="30">
        <f>SUM(B9:B14)</f>
        <v>19</v>
      </c>
      <c r="C15" s="30">
        <f>SUM(C9:C14)</f>
        <v>289</v>
      </c>
      <c r="D15" s="30">
        <f>SUM(D9:D14)</f>
        <v>308</v>
      </c>
      <c r="E15" s="32">
        <f>SUM(E9:E14)</f>
        <v>100</v>
      </c>
      <c r="L15" s="17"/>
      <c r="M15" s="6"/>
    </row>
    <row r="16" spans="1:13" x14ac:dyDescent="0.2">
      <c r="A16" s="133" t="s">
        <v>141</v>
      </c>
      <c r="B16" s="133"/>
      <c r="C16" s="133"/>
      <c r="D16" s="133"/>
      <c r="E16" s="133"/>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1.6233766233766231</v>
      </c>
      <c r="L21" s="17"/>
      <c r="M21" s="6"/>
    </row>
    <row r="22" spans="1:13" x14ac:dyDescent="0.2">
      <c r="A22" s="21" t="s">
        <v>128</v>
      </c>
      <c r="B22" s="3">
        <v>1</v>
      </c>
      <c r="C22" s="3">
        <v>117</v>
      </c>
      <c r="D22" s="3">
        <f>SUM(B22:C22)</f>
        <v>118</v>
      </c>
      <c r="E22" s="42">
        <f t="shared" ref="E22:E31" si="2">(D22/D$32)*100</f>
        <v>38.311688311688314</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18</v>
      </c>
      <c r="C30" s="43">
        <v>167</v>
      </c>
      <c r="D30" s="3">
        <f>SUM(B30:C30)</f>
        <v>185</v>
      </c>
      <c r="E30" s="42">
        <f t="shared" si="2"/>
        <v>60.064935064935064</v>
      </c>
    </row>
    <row r="31" spans="1:13" ht="13.5" thickBot="1" x14ac:dyDescent="0.25">
      <c r="A31" s="40" t="s">
        <v>133</v>
      </c>
      <c r="B31" s="38">
        <v>0</v>
      </c>
      <c r="C31" s="38">
        <v>0</v>
      </c>
      <c r="D31" s="38">
        <v>0</v>
      </c>
      <c r="E31" s="41">
        <f t="shared" si="2"/>
        <v>0</v>
      </c>
    </row>
    <row r="32" spans="1:13" ht="13.5" thickBot="1" x14ac:dyDescent="0.25">
      <c r="A32" s="29" t="s">
        <v>0</v>
      </c>
      <c r="B32" s="30">
        <f>SUM(B21:B31)</f>
        <v>19</v>
      </c>
      <c r="C32" s="30">
        <f>SUM(C21:C31)</f>
        <v>289</v>
      </c>
      <c r="D32" s="30">
        <f>SUM(D21:D31)</f>
        <v>308</v>
      </c>
      <c r="E32" s="32">
        <f>SUM(E21:E31)</f>
        <v>100</v>
      </c>
    </row>
    <row r="33" spans="1:14" x14ac:dyDescent="0.2">
      <c r="A33" s="142" t="s">
        <v>143</v>
      </c>
      <c r="B33" s="142"/>
      <c r="C33" s="142"/>
      <c r="D33" s="142"/>
      <c r="E33" s="142"/>
      <c r="N33" s="27"/>
    </row>
    <row r="34" spans="1:14" x14ac:dyDescent="0.2">
      <c r="A34" s="19"/>
      <c r="B34" s="18"/>
      <c r="C34" s="19"/>
      <c r="D34" s="19"/>
      <c r="E34" s="19"/>
      <c r="N34" s="27"/>
    </row>
    <row r="35" spans="1:14" ht="31.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15</v>
      </c>
      <c r="C38" s="3">
        <v>132</v>
      </c>
      <c r="D38" s="3">
        <f>SUM(B38:C38)</f>
        <v>147</v>
      </c>
      <c r="E38" s="42">
        <f>(D38/D$32)*100</f>
        <v>47.727272727272727</v>
      </c>
      <c r="L38" s="6"/>
      <c r="N38" s="27"/>
    </row>
    <row r="39" spans="1:14" x14ac:dyDescent="0.2">
      <c r="A39" s="40" t="s">
        <v>104</v>
      </c>
      <c r="B39" s="38">
        <v>1</v>
      </c>
      <c r="C39" s="38">
        <v>9</v>
      </c>
      <c r="D39" s="38">
        <f>SUM(B39:C39)</f>
        <v>10</v>
      </c>
      <c r="E39" s="41">
        <f t="shared" ref="E39:E47" si="3">(D39/D$32)*100</f>
        <v>3.2467532467532463</v>
      </c>
      <c r="L39" s="6"/>
      <c r="N39" s="27"/>
    </row>
    <row r="40" spans="1:14" x14ac:dyDescent="0.2">
      <c r="A40" s="33" t="s">
        <v>105</v>
      </c>
      <c r="B40" s="3">
        <v>2</v>
      </c>
      <c r="C40" s="3">
        <v>104</v>
      </c>
      <c r="D40" s="43">
        <f t="shared" ref="D40:D47" si="4">SUM(B40:C40)</f>
        <v>106</v>
      </c>
      <c r="E40" s="42">
        <f t="shared" si="3"/>
        <v>34.415584415584419</v>
      </c>
      <c r="L40" s="6"/>
      <c r="N40" s="27"/>
    </row>
    <row r="41" spans="1:14" x14ac:dyDescent="0.2">
      <c r="A41" s="40" t="s">
        <v>106</v>
      </c>
      <c r="B41" s="38">
        <v>0</v>
      </c>
      <c r="C41" s="38">
        <v>7</v>
      </c>
      <c r="D41" s="38">
        <f t="shared" si="4"/>
        <v>7</v>
      </c>
      <c r="E41" s="41">
        <f t="shared" si="3"/>
        <v>2.2727272727272729</v>
      </c>
      <c r="L41" s="6"/>
      <c r="N41" s="27"/>
    </row>
    <row r="42" spans="1:14" x14ac:dyDescent="0.2">
      <c r="A42" s="33" t="s">
        <v>107</v>
      </c>
      <c r="B42" s="43">
        <v>0</v>
      </c>
      <c r="C42" s="43">
        <v>2</v>
      </c>
      <c r="D42" s="43">
        <f t="shared" si="4"/>
        <v>2</v>
      </c>
      <c r="E42" s="42">
        <f t="shared" si="3"/>
        <v>0.64935064935064934</v>
      </c>
      <c r="L42" s="6"/>
      <c r="N42" s="27"/>
    </row>
    <row r="43" spans="1:14" x14ac:dyDescent="0.2">
      <c r="A43" s="40" t="s">
        <v>108</v>
      </c>
      <c r="B43" s="38">
        <v>0</v>
      </c>
      <c r="C43" s="38">
        <v>1</v>
      </c>
      <c r="D43" s="38">
        <f t="shared" si="4"/>
        <v>1</v>
      </c>
      <c r="E43" s="41">
        <f t="shared" si="3"/>
        <v>0.32467532467532467</v>
      </c>
      <c r="L43" s="6"/>
      <c r="N43" s="27"/>
    </row>
    <row r="44" spans="1:14" x14ac:dyDescent="0.2">
      <c r="A44" s="33" t="s">
        <v>109</v>
      </c>
      <c r="B44" s="43">
        <v>0</v>
      </c>
      <c r="C44" s="43">
        <v>6</v>
      </c>
      <c r="D44" s="43">
        <f t="shared" si="4"/>
        <v>6</v>
      </c>
      <c r="E44" s="42">
        <f t="shared" si="3"/>
        <v>1.948051948051948</v>
      </c>
      <c r="L44" s="6"/>
    </row>
    <row r="45" spans="1:14" x14ac:dyDescent="0.2">
      <c r="A45" s="40" t="s">
        <v>136</v>
      </c>
      <c r="B45" s="38">
        <v>1</v>
      </c>
      <c r="C45" s="38">
        <v>21</v>
      </c>
      <c r="D45" s="38">
        <f>SUM(B45:C45)</f>
        <v>22</v>
      </c>
      <c r="E45" s="41">
        <f t="shared" si="3"/>
        <v>7.1428571428571423</v>
      </c>
      <c r="L45" s="6"/>
    </row>
    <row r="46" spans="1:14" x14ac:dyDescent="0.2">
      <c r="A46" s="33" t="s">
        <v>5</v>
      </c>
      <c r="B46" s="43">
        <v>0</v>
      </c>
      <c r="C46" s="43">
        <v>5</v>
      </c>
      <c r="D46" s="43">
        <f t="shared" si="4"/>
        <v>5</v>
      </c>
      <c r="E46" s="42">
        <f t="shared" si="3"/>
        <v>1.6233766233766231</v>
      </c>
      <c r="F46" s="6"/>
      <c r="G46" s="6"/>
      <c r="L46" s="6"/>
    </row>
    <row r="47" spans="1:14" ht="13.5" thickBot="1" x14ac:dyDescent="0.25">
      <c r="A47" s="40" t="s">
        <v>133</v>
      </c>
      <c r="B47" s="38">
        <v>0</v>
      </c>
      <c r="C47" s="38">
        <v>2</v>
      </c>
      <c r="D47" s="38">
        <f t="shared" si="4"/>
        <v>2</v>
      </c>
      <c r="E47" s="41">
        <f t="shared" si="3"/>
        <v>0.64935064935064934</v>
      </c>
      <c r="F47" s="92"/>
      <c r="G47" s="92"/>
      <c r="H47" s="12"/>
      <c r="L47" s="6"/>
    </row>
    <row r="48" spans="1:14" ht="13.5" thickBot="1" x14ac:dyDescent="0.25">
      <c r="A48" s="29" t="s">
        <v>0</v>
      </c>
      <c r="B48" s="30">
        <f>SUM(B38:B47)</f>
        <v>19</v>
      </c>
      <c r="C48" s="30">
        <f>SUM(C38:C47)</f>
        <v>289</v>
      </c>
      <c r="D48" s="30">
        <f>SUM(D38:D47)</f>
        <v>308</v>
      </c>
      <c r="E48" s="32">
        <f>SUM(E38:E47)</f>
        <v>100.00000000000001</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4.2145593869731801</v>
      </c>
      <c r="F53" s="92"/>
      <c r="G53" s="92"/>
      <c r="H53" s="12"/>
    </row>
    <row r="54" spans="1:14" x14ac:dyDescent="0.2">
      <c r="A54" s="26" t="s">
        <v>7</v>
      </c>
      <c r="B54" s="53">
        <v>1</v>
      </c>
      <c r="C54" s="53">
        <v>24</v>
      </c>
      <c r="D54" s="52">
        <f>SUM(B54:C54)</f>
        <v>25</v>
      </c>
      <c r="E54" s="28">
        <f t="shared" si="5"/>
        <v>9.5785440613026829</v>
      </c>
      <c r="F54" s="92"/>
      <c r="G54" s="92"/>
      <c r="H54" s="12"/>
    </row>
    <row r="55" spans="1:14" x14ac:dyDescent="0.2">
      <c r="A55" s="2" t="s">
        <v>8</v>
      </c>
      <c r="B55" s="24">
        <v>0</v>
      </c>
      <c r="C55" s="24">
        <v>37</v>
      </c>
      <c r="D55" s="43">
        <f t="shared" ref="D55:D64" si="6">SUM(B55:C55)</f>
        <v>37</v>
      </c>
      <c r="E55" s="4">
        <f t="shared" si="5"/>
        <v>14.17624521072797</v>
      </c>
      <c r="F55" s="92"/>
      <c r="G55" s="92"/>
      <c r="H55" s="12"/>
    </row>
    <row r="56" spans="1:14" x14ac:dyDescent="0.2">
      <c r="A56" s="26" t="s">
        <v>9</v>
      </c>
      <c r="B56" s="53">
        <v>1</v>
      </c>
      <c r="C56" s="53">
        <v>34</v>
      </c>
      <c r="D56" s="52">
        <f t="shared" si="6"/>
        <v>35</v>
      </c>
      <c r="E56" s="28">
        <f t="shared" si="5"/>
        <v>13.409961685823754</v>
      </c>
      <c r="F56" s="92"/>
      <c r="G56" s="12"/>
      <c r="H56" s="12"/>
      <c r="M56" s="6"/>
      <c r="N56" s="6"/>
    </row>
    <row r="57" spans="1:14" x14ac:dyDescent="0.2">
      <c r="A57" s="2" t="s">
        <v>10</v>
      </c>
      <c r="B57" s="24">
        <v>1</v>
      </c>
      <c r="C57" s="24">
        <v>36</v>
      </c>
      <c r="D57" s="43">
        <f t="shared" si="6"/>
        <v>37</v>
      </c>
      <c r="E57" s="4">
        <f t="shared" si="5"/>
        <v>14.17624521072797</v>
      </c>
      <c r="F57" s="92"/>
      <c r="G57" s="12"/>
      <c r="H57" s="12"/>
      <c r="K57" s="6"/>
      <c r="L57" s="6"/>
      <c r="M57" s="6"/>
      <c r="N57" s="6"/>
    </row>
    <row r="58" spans="1:14" x14ac:dyDescent="0.2">
      <c r="A58" s="26" t="s">
        <v>11</v>
      </c>
      <c r="B58" s="53">
        <v>1</v>
      </c>
      <c r="C58" s="53">
        <v>25</v>
      </c>
      <c r="D58" s="52">
        <f t="shared" si="6"/>
        <v>26</v>
      </c>
      <c r="E58" s="28">
        <f t="shared" si="5"/>
        <v>9.9616858237547881</v>
      </c>
      <c r="F58" s="12"/>
      <c r="G58" s="12"/>
      <c r="H58" s="12"/>
      <c r="K58" s="6"/>
      <c r="L58" s="6"/>
      <c r="M58" s="6"/>
      <c r="N58" s="6"/>
    </row>
    <row r="59" spans="1:14" x14ac:dyDescent="0.2">
      <c r="A59" s="2" t="s">
        <v>12</v>
      </c>
      <c r="B59" s="24">
        <v>2</v>
      </c>
      <c r="C59" s="24">
        <v>33</v>
      </c>
      <c r="D59" s="43">
        <f t="shared" si="6"/>
        <v>35</v>
      </c>
      <c r="E59" s="4">
        <f t="shared" si="5"/>
        <v>13.409961685823754</v>
      </c>
      <c r="F59" s="92"/>
      <c r="G59" s="12"/>
      <c r="H59" s="12"/>
      <c r="K59" s="6"/>
      <c r="L59" s="6"/>
      <c r="M59" s="6"/>
      <c r="N59" s="6"/>
    </row>
    <row r="60" spans="1:14" x14ac:dyDescent="0.2">
      <c r="A60" s="26" t="s">
        <v>13</v>
      </c>
      <c r="B60" s="53">
        <v>4</v>
      </c>
      <c r="C60" s="53">
        <v>17</v>
      </c>
      <c r="D60" s="52">
        <f t="shared" si="6"/>
        <v>21</v>
      </c>
      <c r="E60" s="28">
        <f>(D60/D$65)*100</f>
        <v>8.0459770114942533</v>
      </c>
      <c r="F60" s="12"/>
      <c r="G60" s="12"/>
      <c r="H60" s="12"/>
      <c r="K60" s="6"/>
      <c r="L60" s="6"/>
      <c r="M60" s="6"/>
      <c r="N60" s="6"/>
    </row>
    <row r="61" spans="1:14" x14ac:dyDescent="0.2">
      <c r="A61" s="2" t="s">
        <v>14</v>
      </c>
      <c r="B61" s="24">
        <v>1</v>
      </c>
      <c r="C61" s="24">
        <v>13</v>
      </c>
      <c r="D61" s="43">
        <f>SUM(B61:C61)</f>
        <v>14</v>
      </c>
      <c r="E61" s="4">
        <f>(D61/D65)*100</f>
        <v>5.3639846743295019</v>
      </c>
      <c r="K61" s="6"/>
      <c r="L61" s="6"/>
    </row>
    <row r="62" spans="1:14" x14ac:dyDescent="0.2">
      <c r="A62" s="26" t="s">
        <v>15</v>
      </c>
      <c r="B62" s="53">
        <v>0</v>
      </c>
      <c r="C62" s="53">
        <v>9</v>
      </c>
      <c r="D62" s="52">
        <f t="shared" si="6"/>
        <v>9</v>
      </c>
      <c r="E62" s="28">
        <f>(D62/D65)*100</f>
        <v>3.4482758620689653</v>
      </c>
      <c r="K62" s="6"/>
      <c r="L62" s="6"/>
    </row>
    <row r="63" spans="1:14" x14ac:dyDescent="0.2">
      <c r="A63" s="2" t="s">
        <v>72</v>
      </c>
      <c r="B63" s="24">
        <v>1</v>
      </c>
      <c r="C63" s="24">
        <v>2</v>
      </c>
      <c r="D63" s="43">
        <f t="shared" si="6"/>
        <v>3</v>
      </c>
      <c r="E63" s="4">
        <f>(D63/D65)*100</f>
        <v>1.1494252873563218</v>
      </c>
      <c r="K63" s="6"/>
      <c r="L63" s="6"/>
    </row>
    <row r="64" spans="1:14" ht="13.5" thickBot="1" x14ac:dyDescent="0.25">
      <c r="A64" s="26" t="s">
        <v>17</v>
      </c>
      <c r="B64" s="53">
        <v>1</v>
      </c>
      <c r="C64" s="53">
        <v>7</v>
      </c>
      <c r="D64" s="52">
        <f t="shared" si="6"/>
        <v>8</v>
      </c>
      <c r="E64" s="28">
        <f>(D64/D65)*100</f>
        <v>3.0651340996168579</v>
      </c>
      <c r="K64" s="6"/>
      <c r="L64" s="6"/>
    </row>
    <row r="65" spans="1:14" ht="13.5" thickBot="1" x14ac:dyDescent="0.25">
      <c r="A65" s="29" t="s">
        <v>0</v>
      </c>
      <c r="B65" s="30">
        <f>SUM(B53:B64)</f>
        <v>15</v>
      </c>
      <c r="C65" s="30">
        <f>SUM(C53:C64)</f>
        <v>246</v>
      </c>
      <c r="D65" s="30">
        <f>SUM(D53:D64)</f>
        <v>261</v>
      </c>
      <c r="E65" s="32">
        <f>SUM(E53:E64)</f>
        <v>100.00000000000001</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2</v>
      </c>
      <c r="C71" s="24">
        <v>6</v>
      </c>
      <c r="D71" s="10">
        <f t="shared" ref="D71:D76" si="7">SUM(B71:C71)</f>
        <v>8</v>
      </c>
      <c r="E71" s="4">
        <f t="shared" ref="E71:E76" si="8">(D71/D$77)*100</f>
        <v>3.0651340996168579</v>
      </c>
    </row>
    <row r="72" spans="1:14" x14ac:dyDescent="0.2">
      <c r="A72" s="57" t="s">
        <v>75</v>
      </c>
      <c r="B72" s="55">
        <v>2</v>
      </c>
      <c r="C72" s="55">
        <v>31</v>
      </c>
      <c r="D72" s="58">
        <f t="shared" si="7"/>
        <v>33</v>
      </c>
      <c r="E72" s="39">
        <f t="shared" si="8"/>
        <v>12.643678160919542</v>
      </c>
    </row>
    <row r="73" spans="1:14" x14ac:dyDescent="0.2">
      <c r="A73" s="56" t="s">
        <v>73</v>
      </c>
      <c r="B73" s="24">
        <v>7</v>
      </c>
      <c r="C73" s="24">
        <v>98</v>
      </c>
      <c r="D73" s="67">
        <f t="shared" si="7"/>
        <v>105</v>
      </c>
      <c r="E73" s="4">
        <f t="shared" si="8"/>
        <v>40.229885057471265</v>
      </c>
    </row>
    <row r="74" spans="1:14" x14ac:dyDescent="0.2">
      <c r="A74" s="57" t="s">
        <v>81</v>
      </c>
      <c r="B74" s="55">
        <v>1</v>
      </c>
      <c r="C74" s="55">
        <v>58</v>
      </c>
      <c r="D74" s="58">
        <f t="shared" si="7"/>
        <v>59</v>
      </c>
      <c r="E74" s="39">
        <f t="shared" si="8"/>
        <v>22.60536398467433</v>
      </c>
    </row>
    <row r="75" spans="1:14" x14ac:dyDescent="0.2">
      <c r="A75" s="56" t="s">
        <v>80</v>
      </c>
      <c r="B75" s="24">
        <v>1</v>
      </c>
      <c r="C75" s="24">
        <v>22</v>
      </c>
      <c r="D75" s="67">
        <f t="shared" si="7"/>
        <v>23</v>
      </c>
      <c r="E75" s="4">
        <f t="shared" si="8"/>
        <v>8.8122605363984672</v>
      </c>
    </row>
    <row r="76" spans="1:14" ht="13.5" thickBot="1" x14ac:dyDescent="0.25">
      <c r="A76" s="57" t="s">
        <v>65</v>
      </c>
      <c r="B76" s="55">
        <v>2</v>
      </c>
      <c r="C76" s="75">
        <v>31</v>
      </c>
      <c r="D76" s="58">
        <f t="shared" si="7"/>
        <v>33</v>
      </c>
      <c r="E76" s="39">
        <f t="shared" si="8"/>
        <v>12.643678160919542</v>
      </c>
    </row>
    <row r="77" spans="1:14" ht="13.5" thickBot="1" x14ac:dyDescent="0.25">
      <c r="A77" s="29" t="s">
        <v>0</v>
      </c>
      <c r="B77" s="34">
        <f>SUM(B71:B76)</f>
        <v>15</v>
      </c>
      <c r="C77" s="34">
        <f>SUM(C71:C76)</f>
        <v>246</v>
      </c>
      <c r="D77" s="30">
        <f>SUM(D71:D76)</f>
        <v>261</v>
      </c>
      <c r="E77" s="31">
        <f>SUM(E71:E76)</f>
        <v>100</v>
      </c>
    </row>
    <row r="78" spans="1:14" x14ac:dyDescent="0.2">
      <c r="A78" s="133" t="s">
        <v>149</v>
      </c>
      <c r="B78" s="133"/>
      <c r="C78" s="133"/>
      <c r="D78" s="133"/>
      <c r="E78" s="133"/>
    </row>
    <row r="79" spans="1:14" ht="28.5" customHeight="1" x14ac:dyDescent="0.2">
      <c r="A79" s="128" t="s">
        <v>192</v>
      </c>
      <c r="B79" s="128"/>
      <c r="C79" s="128"/>
      <c r="D79" s="128"/>
      <c r="E79" s="128"/>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7</v>
      </c>
      <c r="C82" s="24">
        <v>79</v>
      </c>
      <c r="D82" s="3">
        <f>SUM(B82:C82)</f>
        <v>86</v>
      </c>
      <c r="E82" s="4">
        <f>(D82/D$90)*100</f>
        <v>32.950191570881223</v>
      </c>
    </row>
    <row r="83" spans="1:5" x14ac:dyDescent="0.2">
      <c r="A83" s="57" t="s">
        <v>111</v>
      </c>
      <c r="B83" s="55">
        <v>7</v>
      </c>
      <c r="C83" s="55">
        <v>71</v>
      </c>
      <c r="D83" s="38">
        <f>SUM(B83:C83)</f>
        <v>78</v>
      </c>
      <c r="E83" s="39">
        <f t="shared" ref="E83:E89" si="9">(D83/D$90)*100</f>
        <v>29.885057471264371</v>
      </c>
    </row>
    <row r="84" spans="1:5" x14ac:dyDescent="0.2">
      <c r="A84" s="56" t="s">
        <v>82</v>
      </c>
      <c r="B84" s="24">
        <v>0</v>
      </c>
      <c r="C84" s="24">
        <v>26</v>
      </c>
      <c r="D84" s="43">
        <f t="shared" ref="D84:D89" si="10">SUM(B84:C84)</f>
        <v>26</v>
      </c>
      <c r="E84" s="4">
        <f t="shared" si="9"/>
        <v>9.9616858237547881</v>
      </c>
    </row>
    <row r="85" spans="1:5" x14ac:dyDescent="0.2">
      <c r="A85" s="57" t="s">
        <v>112</v>
      </c>
      <c r="B85" s="55">
        <v>0</v>
      </c>
      <c r="C85" s="55">
        <v>6</v>
      </c>
      <c r="D85" s="38">
        <f t="shared" si="10"/>
        <v>6</v>
      </c>
      <c r="E85" s="39">
        <f t="shared" si="9"/>
        <v>2.2988505747126435</v>
      </c>
    </row>
    <row r="86" spans="1:5" x14ac:dyDescent="0.2">
      <c r="A86" s="56" t="s">
        <v>113</v>
      </c>
      <c r="B86" s="24">
        <v>0</v>
      </c>
      <c r="C86" s="24">
        <v>6</v>
      </c>
      <c r="D86" s="43">
        <f t="shared" si="10"/>
        <v>6</v>
      </c>
      <c r="E86" s="4">
        <f t="shared" si="9"/>
        <v>2.2988505747126435</v>
      </c>
    </row>
    <row r="87" spans="1:5" x14ac:dyDescent="0.2">
      <c r="A87" s="57" t="s">
        <v>114</v>
      </c>
      <c r="B87" s="55">
        <v>0</v>
      </c>
      <c r="C87" s="55">
        <v>45</v>
      </c>
      <c r="D87" s="38">
        <f t="shared" si="10"/>
        <v>45</v>
      </c>
      <c r="E87" s="39">
        <f t="shared" si="9"/>
        <v>17.241379310344829</v>
      </c>
    </row>
    <row r="88" spans="1:5" x14ac:dyDescent="0.2">
      <c r="A88" s="56" t="s">
        <v>99</v>
      </c>
      <c r="B88" s="24">
        <v>0</v>
      </c>
      <c r="C88" s="24">
        <v>0</v>
      </c>
      <c r="D88" s="43">
        <f t="shared" si="10"/>
        <v>0</v>
      </c>
      <c r="E88" s="4">
        <f t="shared" si="9"/>
        <v>0</v>
      </c>
    </row>
    <row r="89" spans="1:5" ht="13.5" thickBot="1" x14ac:dyDescent="0.25">
      <c r="A89" s="37" t="s">
        <v>17</v>
      </c>
      <c r="B89" s="55">
        <v>1</v>
      </c>
      <c r="C89" s="55">
        <v>13</v>
      </c>
      <c r="D89" s="38">
        <f t="shared" si="10"/>
        <v>14</v>
      </c>
      <c r="E89" s="39">
        <f t="shared" si="9"/>
        <v>5.3639846743295019</v>
      </c>
    </row>
    <row r="90" spans="1:5" ht="13.5" thickBot="1" x14ac:dyDescent="0.25">
      <c r="A90" s="29" t="s">
        <v>0</v>
      </c>
      <c r="B90" s="30">
        <f>SUM(B82:B89)</f>
        <v>15</v>
      </c>
      <c r="C90" s="30">
        <f>SUM(C82:C89)</f>
        <v>246</v>
      </c>
      <c r="D90" s="30">
        <f>SUM(D82:D89)</f>
        <v>261</v>
      </c>
      <c r="E90" s="31">
        <f>SUM(E82:E89)</f>
        <v>100</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24</v>
      </c>
      <c r="D107" s="38">
        <f t="shared" si="12"/>
        <v>26</v>
      </c>
      <c r="E107" s="39">
        <f t="shared" si="11"/>
        <v>9.9616858237547881</v>
      </c>
    </row>
    <row r="108" spans="1:5" ht="13.5" thickBot="1" x14ac:dyDescent="0.25">
      <c r="A108" s="29" t="s">
        <v>0</v>
      </c>
      <c r="B108" s="30">
        <f>SUM(B96:B107)</f>
        <v>15</v>
      </c>
      <c r="C108" s="30">
        <f>SUM(C96:C107)</f>
        <v>246</v>
      </c>
      <c r="D108" s="30">
        <f>SUM(D96:D107)</f>
        <v>261</v>
      </c>
      <c r="E108" s="31">
        <f>SUM(E96:E107)</f>
        <v>100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6</v>
      </c>
      <c r="C114" s="24">
        <v>87</v>
      </c>
      <c r="D114" s="3">
        <f>SUM(B114:C114)</f>
        <v>93</v>
      </c>
      <c r="E114" s="4">
        <f t="shared" ref="E114:E121" si="13">(D114/D$122)*100</f>
        <v>35.632183908045981</v>
      </c>
    </row>
    <row r="115" spans="1:5" x14ac:dyDescent="0.2">
      <c r="A115" s="74" t="s">
        <v>22</v>
      </c>
      <c r="B115" s="55">
        <v>1</v>
      </c>
      <c r="C115" s="55">
        <v>6</v>
      </c>
      <c r="D115" s="38">
        <f>SUM(B115:C115)</f>
        <v>7</v>
      </c>
      <c r="E115" s="39">
        <f t="shared" si="13"/>
        <v>2.6819923371647509</v>
      </c>
    </row>
    <row r="116" spans="1:5" x14ac:dyDescent="0.2">
      <c r="A116" s="2" t="s">
        <v>83</v>
      </c>
      <c r="B116" s="24">
        <v>1</v>
      </c>
      <c r="C116" s="24">
        <v>8</v>
      </c>
      <c r="D116" s="43">
        <f t="shared" ref="D116:D121" si="14">SUM(B116:C116)</f>
        <v>9</v>
      </c>
      <c r="E116" s="4">
        <f t="shared" si="13"/>
        <v>3.4482758620689653</v>
      </c>
    </row>
    <row r="117" spans="1:5" x14ac:dyDescent="0.2">
      <c r="A117" s="74" t="s">
        <v>79</v>
      </c>
      <c r="B117" s="55">
        <v>1</v>
      </c>
      <c r="C117" s="55">
        <v>69</v>
      </c>
      <c r="D117" s="38">
        <f t="shared" si="14"/>
        <v>70</v>
      </c>
      <c r="E117" s="39">
        <f t="shared" si="13"/>
        <v>26.819923371647509</v>
      </c>
    </row>
    <row r="118" spans="1:5" x14ac:dyDescent="0.2">
      <c r="A118" s="2" t="s">
        <v>78</v>
      </c>
      <c r="B118" s="24">
        <v>6</v>
      </c>
      <c r="C118" s="24">
        <v>21</v>
      </c>
      <c r="D118" s="43">
        <f t="shared" si="14"/>
        <v>27</v>
      </c>
      <c r="E118" s="4">
        <f t="shared" si="13"/>
        <v>10.344827586206897</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0</v>
      </c>
      <c r="C121" s="55">
        <v>55</v>
      </c>
      <c r="D121" s="38">
        <f t="shared" si="14"/>
        <v>55</v>
      </c>
      <c r="E121" s="39">
        <f t="shared" si="13"/>
        <v>21.072796934865899</v>
      </c>
    </row>
    <row r="122" spans="1:5" ht="13.5" thickBot="1" x14ac:dyDescent="0.25">
      <c r="A122" s="29" t="s">
        <v>0</v>
      </c>
      <c r="B122" s="30">
        <f>SUM(B114:B121)</f>
        <v>15</v>
      </c>
      <c r="C122" s="30">
        <f>SUM(C114:C121)</f>
        <v>246</v>
      </c>
      <c r="D122" s="30">
        <f>SUM(D114:D121)</f>
        <v>261</v>
      </c>
      <c r="E122" s="31">
        <f>SUM(E114:E121)</f>
        <v>100</v>
      </c>
    </row>
    <row r="123" spans="1:5" x14ac:dyDescent="0.2">
      <c r="A123" s="133" t="s">
        <v>155</v>
      </c>
      <c r="B123" s="133"/>
      <c r="C123" s="133"/>
      <c r="D123" s="133"/>
      <c r="E123" s="133"/>
    </row>
    <row r="125" spans="1:5" ht="34.5" customHeight="1" thickBot="1" x14ac:dyDescent="0.3">
      <c r="A125" s="136" t="s">
        <v>156</v>
      </c>
      <c r="B125" s="136"/>
      <c r="C125" s="136"/>
      <c r="D125" s="136"/>
      <c r="E125" s="136"/>
    </row>
    <row r="126" spans="1:5" ht="13.5" thickBot="1" x14ac:dyDescent="0.25">
      <c r="A126" s="29" t="s">
        <v>32</v>
      </c>
      <c r="B126" s="30" t="s">
        <v>3</v>
      </c>
      <c r="C126" s="30" t="s">
        <v>2</v>
      </c>
      <c r="D126" s="30" t="s">
        <v>0</v>
      </c>
      <c r="E126" s="31" t="s">
        <v>42</v>
      </c>
    </row>
    <row r="127" spans="1:5" x14ac:dyDescent="0.2">
      <c r="A127" s="87" t="s">
        <v>115</v>
      </c>
      <c r="B127" s="24">
        <v>1</v>
      </c>
      <c r="C127" s="24">
        <v>76</v>
      </c>
      <c r="D127" s="3">
        <f>SUM(B127:C127)</f>
        <v>77</v>
      </c>
      <c r="E127" s="4">
        <f>(D127/D$138)*100</f>
        <v>29.501915708812259</v>
      </c>
    </row>
    <row r="128" spans="1:5" x14ac:dyDescent="0.2">
      <c r="A128" s="88" t="s">
        <v>116</v>
      </c>
      <c r="B128" s="55">
        <v>0</v>
      </c>
      <c r="C128" s="55">
        <v>2</v>
      </c>
      <c r="D128" s="38">
        <f>SUM(B128:C128)</f>
        <v>2</v>
      </c>
      <c r="E128" s="39">
        <f t="shared" ref="E128:E133" si="15">(D128/D$138)*100</f>
        <v>0.76628352490421447</v>
      </c>
    </row>
    <row r="129" spans="1:5" x14ac:dyDescent="0.2">
      <c r="A129" s="87" t="s">
        <v>117</v>
      </c>
      <c r="B129" s="24">
        <v>0</v>
      </c>
      <c r="C129" s="24">
        <v>1</v>
      </c>
      <c r="D129" s="43">
        <f t="shared" ref="D129:D137" si="16">SUM(B129:C129)</f>
        <v>1</v>
      </c>
      <c r="E129" s="4">
        <f t="shared" si="15"/>
        <v>0.38314176245210724</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5</v>
      </c>
      <c r="C132" s="55">
        <v>67</v>
      </c>
      <c r="D132" s="38">
        <f t="shared" si="16"/>
        <v>72</v>
      </c>
      <c r="E132" s="39">
        <f t="shared" si="15"/>
        <v>27.586206896551722</v>
      </c>
    </row>
    <row r="133" spans="1:5" x14ac:dyDescent="0.2">
      <c r="A133" s="87" t="s">
        <v>86</v>
      </c>
      <c r="B133" s="24">
        <v>0</v>
      </c>
      <c r="C133" s="24">
        <v>1</v>
      </c>
      <c r="D133" s="43">
        <f t="shared" si="16"/>
        <v>1</v>
      </c>
      <c r="E133" s="4">
        <f t="shared" si="15"/>
        <v>0.38314176245210724</v>
      </c>
    </row>
    <row r="134" spans="1:5" x14ac:dyDescent="0.2">
      <c r="A134" s="88" t="s">
        <v>100</v>
      </c>
      <c r="B134" s="55">
        <v>0</v>
      </c>
      <c r="C134" s="55">
        <v>3</v>
      </c>
      <c r="D134" s="38">
        <f t="shared" si="16"/>
        <v>3</v>
      </c>
      <c r="E134" s="39">
        <f>(D134/D$138)*100</f>
        <v>1.1494252873563218</v>
      </c>
    </row>
    <row r="135" spans="1:5" x14ac:dyDescent="0.2">
      <c r="A135" s="87" t="s">
        <v>33</v>
      </c>
      <c r="B135" s="24">
        <v>6</v>
      </c>
      <c r="C135" s="24">
        <v>61</v>
      </c>
      <c r="D135" s="43">
        <f t="shared" si="16"/>
        <v>67</v>
      </c>
      <c r="E135" s="4">
        <f>(D135/D$138)*100</f>
        <v>25.670498084291189</v>
      </c>
    </row>
    <row r="136" spans="1:5" x14ac:dyDescent="0.2">
      <c r="A136" s="88" t="s">
        <v>85</v>
      </c>
      <c r="B136" s="55">
        <v>3</v>
      </c>
      <c r="C136" s="55">
        <v>35</v>
      </c>
      <c r="D136" s="38">
        <f t="shared" si="16"/>
        <v>38</v>
      </c>
      <c r="E136" s="39">
        <f>(D136/D$138)*100</f>
        <v>14.559386973180077</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15</v>
      </c>
      <c r="C138" s="30">
        <f>SUM(C127:C137)</f>
        <v>246</v>
      </c>
      <c r="D138" s="30">
        <f>SUM(D127:D137)</f>
        <v>261</v>
      </c>
      <c r="E138" s="32">
        <f>SUM(E127:E137)</f>
        <v>100</v>
      </c>
    </row>
    <row r="139" spans="1:5" x14ac:dyDescent="0.2">
      <c r="A139" s="133" t="s">
        <v>157</v>
      </c>
      <c r="B139" s="133"/>
      <c r="C139" s="133"/>
      <c r="D139" s="133"/>
      <c r="E139" s="133"/>
    </row>
    <row r="141" spans="1:5" ht="13.5" thickBot="1" x14ac:dyDescent="0.25">
      <c r="A141" s="139" t="s">
        <v>158</v>
      </c>
      <c r="B141" s="139"/>
      <c r="C141" s="139"/>
      <c r="D141" s="139"/>
      <c r="E141" s="139"/>
    </row>
    <row r="142" spans="1:5" ht="15.75" customHeight="1" thickBot="1" x14ac:dyDescent="0.25">
      <c r="A142" s="76" t="s">
        <v>49</v>
      </c>
      <c r="B142" s="77" t="s">
        <v>3</v>
      </c>
      <c r="C142" s="77" t="s">
        <v>2</v>
      </c>
      <c r="D142" s="77" t="s">
        <v>0</v>
      </c>
      <c r="E142" s="78" t="s">
        <v>42</v>
      </c>
    </row>
    <row r="143" spans="1:5" x14ac:dyDescent="0.2">
      <c r="A143" s="21" t="s">
        <v>35</v>
      </c>
      <c r="B143" s="15">
        <v>4</v>
      </c>
      <c r="C143" s="15">
        <v>15</v>
      </c>
      <c r="D143" s="15">
        <f>B143+C143</f>
        <v>19</v>
      </c>
      <c r="E143" s="80">
        <f>D143/$D$151*100</f>
        <v>7.2796934865900385</v>
      </c>
    </row>
    <row r="144" spans="1:5" x14ac:dyDescent="0.2">
      <c r="A144" s="79" t="s">
        <v>36</v>
      </c>
      <c r="B144" s="89">
        <v>6</v>
      </c>
      <c r="C144" s="89">
        <v>96</v>
      </c>
      <c r="D144" s="90">
        <f t="shared" ref="D144:D150" si="17">B144+C144</f>
        <v>102</v>
      </c>
      <c r="E144" s="81">
        <f t="shared" ref="E144:E150" si="18">D144/$D$151*100</f>
        <v>39.080459770114942</v>
      </c>
    </row>
    <row r="145" spans="1:5" x14ac:dyDescent="0.2">
      <c r="A145" s="21" t="s">
        <v>138</v>
      </c>
      <c r="B145" s="15">
        <v>2</v>
      </c>
      <c r="C145" s="15">
        <v>39</v>
      </c>
      <c r="D145" s="15">
        <f t="shared" si="17"/>
        <v>41</v>
      </c>
      <c r="E145" s="80">
        <f t="shared" si="18"/>
        <v>15.708812260536398</v>
      </c>
    </row>
    <row r="146" spans="1:5" x14ac:dyDescent="0.2">
      <c r="A146" s="79" t="s">
        <v>37</v>
      </c>
      <c r="B146" s="89">
        <v>2</v>
      </c>
      <c r="C146" s="89">
        <v>28</v>
      </c>
      <c r="D146" s="90">
        <f t="shared" si="17"/>
        <v>30</v>
      </c>
      <c r="E146" s="81">
        <f t="shared" si="18"/>
        <v>11.494252873563218</v>
      </c>
    </row>
    <row r="147" spans="1:5" x14ac:dyDescent="0.2">
      <c r="A147" s="21" t="s">
        <v>38</v>
      </c>
      <c r="B147" s="15">
        <v>0</v>
      </c>
      <c r="C147" s="15">
        <v>19</v>
      </c>
      <c r="D147" s="15">
        <f t="shared" si="17"/>
        <v>19</v>
      </c>
      <c r="E147" s="80">
        <f t="shared" si="18"/>
        <v>7.2796934865900385</v>
      </c>
    </row>
    <row r="148" spans="1:5" x14ac:dyDescent="0.2">
      <c r="A148" s="79" t="s">
        <v>39</v>
      </c>
      <c r="B148" s="89">
        <v>0</v>
      </c>
      <c r="C148" s="89">
        <v>33</v>
      </c>
      <c r="D148" s="90">
        <f t="shared" si="17"/>
        <v>33</v>
      </c>
      <c r="E148" s="81">
        <f t="shared" si="18"/>
        <v>12.643678160919542</v>
      </c>
    </row>
    <row r="149" spans="1:5" x14ac:dyDescent="0.2">
      <c r="A149" s="21" t="s">
        <v>5</v>
      </c>
      <c r="B149" s="15">
        <v>0</v>
      </c>
      <c r="C149" s="15">
        <v>0</v>
      </c>
      <c r="D149" s="15">
        <f t="shared" si="17"/>
        <v>0</v>
      </c>
      <c r="E149" s="80">
        <f t="shared" si="18"/>
        <v>0</v>
      </c>
    </row>
    <row r="150" spans="1:5" ht="13.5" thickBot="1" x14ac:dyDescent="0.25">
      <c r="A150" s="79" t="s">
        <v>17</v>
      </c>
      <c r="B150" s="89">
        <v>1</v>
      </c>
      <c r="C150" s="89">
        <v>16</v>
      </c>
      <c r="D150" s="90">
        <f t="shared" si="17"/>
        <v>17</v>
      </c>
      <c r="E150" s="81">
        <f t="shared" si="18"/>
        <v>6.5134099616858236</v>
      </c>
    </row>
    <row r="151" spans="1:5" ht="13.5" thickBot="1" x14ac:dyDescent="0.25">
      <c r="A151" s="76" t="s">
        <v>0</v>
      </c>
      <c r="B151" s="77">
        <f>SUM(B143:B150)</f>
        <v>15</v>
      </c>
      <c r="C151" s="77">
        <f>SUM(C143:C150)</f>
        <v>246</v>
      </c>
      <c r="D151" s="77">
        <f>SUM(D143:D150)</f>
        <v>261</v>
      </c>
      <c r="E151" s="78">
        <f>SUM(E143:E150)</f>
        <v>100</v>
      </c>
    </row>
    <row r="152" spans="1:5" x14ac:dyDescent="0.2">
      <c r="A152" s="133" t="s">
        <v>160</v>
      </c>
      <c r="B152" s="133"/>
      <c r="C152" s="133"/>
      <c r="D152" s="133"/>
      <c r="E152" s="133"/>
    </row>
    <row r="154" spans="1:5" ht="30" customHeight="1" x14ac:dyDescent="0.2">
      <c r="A154" s="128" t="s">
        <v>217</v>
      </c>
      <c r="B154" s="128"/>
      <c r="C154" s="128"/>
      <c r="D154" s="128"/>
      <c r="E154" s="128"/>
    </row>
    <row r="155" spans="1:5" ht="13.5" thickBot="1" x14ac:dyDescent="0.25"/>
    <row r="156" spans="1:5" ht="15" customHeight="1" thickBot="1" x14ac:dyDescent="0.25">
      <c r="A156" s="29" t="s">
        <v>18</v>
      </c>
      <c r="B156" s="30" t="s">
        <v>3</v>
      </c>
      <c r="C156" s="30" t="s">
        <v>2</v>
      </c>
      <c r="D156" s="30" t="s">
        <v>0</v>
      </c>
      <c r="E156" s="31" t="s">
        <v>42</v>
      </c>
    </row>
    <row r="157" spans="1:5" x14ac:dyDescent="0.2">
      <c r="A157" s="2" t="s">
        <v>19</v>
      </c>
      <c r="B157" s="18">
        <v>15</v>
      </c>
      <c r="C157" s="18">
        <v>245</v>
      </c>
      <c r="D157" s="1">
        <f>SUM(B157:C157)</f>
        <v>260</v>
      </c>
      <c r="E157" s="4">
        <f>(D157/D$160)*100</f>
        <v>99.616858237547888</v>
      </c>
    </row>
    <row r="158" spans="1:5" x14ac:dyDescent="0.2">
      <c r="A158" s="37" t="s">
        <v>4</v>
      </c>
      <c r="B158" s="47">
        <v>0</v>
      </c>
      <c r="C158" s="47">
        <v>1</v>
      </c>
      <c r="D158" s="46">
        <f>SUM(B158:C158)</f>
        <v>1</v>
      </c>
      <c r="E158" s="39">
        <f>(D158/D$160)*100</f>
        <v>0.38314176245210724</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15</v>
      </c>
      <c r="C160" s="30">
        <f>SUM(C157:C159)</f>
        <v>246</v>
      </c>
      <c r="D160" s="30">
        <f>SUM(D157:D159)</f>
        <v>261</v>
      </c>
      <c r="E160" s="32">
        <f>SUM(E157:E159)</f>
        <v>100</v>
      </c>
    </row>
    <row r="161" spans="1:5" x14ac:dyDescent="0.2">
      <c r="A161" s="133" t="s">
        <v>162</v>
      </c>
      <c r="B161" s="133"/>
      <c r="C161" s="133"/>
      <c r="D161" s="133"/>
      <c r="E161" s="133"/>
    </row>
    <row r="163" spans="1:5" x14ac:dyDescent="0.2">
      <c r="A163" s="139" t="s">
        <v>161</v>
      </c>
      <c r="B163" s="139"/>
      <c r="C163" s="139"/>
      <c r="D163" s="139"/>
      <c r="E163" s="139"/>
    </row>
    <row r="164" spans="1:5" ht="13.5" thickBot="1" x14ac:dyDescent="0.25">
      <c r="A164" s="7"/>
      <c r="B164" s="7"/>
      <c r="C164" s="7"/>
      <c r="D164" s="7"/>
      <c r="E164" s="7"/>
    </row>
    <row r="165" spans="1:5" ht="15" customHeight="1" thickBot="1" x14ac:dyDescent="0.25">
      <c r="A165" s="29" t="s">
        <v>53</v>
      </c>
      <c r="B165" s="30" t="s">
        <v>3</v>
      </c>
      <c r="C165" s="30" t="s">
        <v>2</v>
      </c>
      <c r="D165" s="30" t="s">
        <v>0</v>
      </c>
      <c r="E165" s="31" t="s">
        <v>42</v>
      </c>
    </row>
    <row r="166" spans="1:5" x14ac:dyDescent="0.2">
      <c r="A166" s="14" t="s">
        <v>91</v>
      </c>
      <c r="B166" s="24">
        <v>4</v>
      </c>
      <c r="C166" s="24">
        <v>15</v>
      </c>
      <c r="D166" s="3">
        <f>SUM(B166:C166)</f>
        <v>19</v>
      </c>
      <c r="E166" s="4">
        <f t="shared" ref="E166:E176" si="19">(D166/D$177)*100</f>
        <v>7.2796934865900385</v>
      </c>
    </row>
    <row r="167" spans="1:5" x14ac:dyDescent="0.2">
      <c r="A167" s="59" t="s">
        <v>87</v>
      </c>
      <c r="B167" s="55">
        <v>2</v>
      </c>
      <c r="C167" s="55">
        <v>41</v>
      </c>
      <c r="D167" s="38">
        <f>SUM(B167:C167)</f>
        <v>43</v>
      </c>
      <c r="E167" s="39">
        <f t="shared" si="19"/>
        <v>16.475095785440612</v>
      </c>
    </row>
    <row r="168" spans="1:5" x14ac:dyDescent="0.2">
      <c r="A168" s="14" t="s">
        <v>97</v>
      </c>
      <c r="B168" s="24">
        <v>1</v>
      </c>
      <c r="C168" s="24">
        <v>30</v>
      </c>
      <c r="D168" s="43">
        <f t="shared" ref="D168:D176" si="20">SUM(B168:C168)</f>
        <v>31</v>
      </c>
      <c r="E168" s="4">
        <f t="shared" si="19"/>
        <v>11.877394636015326</v>
      </c>
    </row>
    <row r="169" spans="1:5" x14ac:dyDescent="0.2">
      <c r="A169" s="59" t="s">
        <v>89</v>
      </c>
      <c r="B169" s="55">
        <v>0</v>
      </c>
      <c r="C169" s="55">
        <v>12</v>
      </c>
      <c r="D169" s="38">
        <f t="shared" si="20"/>
        <v>12</v>
      </c>
      <c r="E169" s="39">
        <f t="shared" si="19"/>
        <v>4.5977011494252871</v>
      </c>
    </row>
    <row r="170" spans="1:5" x14ac:dyDescent="0.2">
      <c r="A170" s="14" t="s">
        <v>90</v>
      </c>
      <c r="B170" s="24">
        <v>0</v>
      </c>
      <c r="C170" s="24">
        <v>8</v>
      </c>
      <c r="D170" s="43">
        <f t="shared" si="20"/>
        <v>8</v>
      </c>
      <c r="E170" s="4">
        <f t="shared" si="19"/>
        <v>3.0651340996168579</v>
      </c>
    </row>
    <row r="171" spans="1:5" x14ac:dyDescent="0.2">
      <c r="A171" s="59" t="s">
        <v>95</v>
      </c>
      <c r="B171" s="55">
        <v>0</v>
      </c>
      <c r="C171" s="55">
        <v>2</v>
      </c>
      <c r="D171" s="38">
        <f t="shared" si="20"/>
        <v>2</v>
      </c>
      <c r="E171" s="39">
        <f t="shared" si="19"/>
        <v>0.76628352490421447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96</v>
      </c>
      <c r="D175" s="38">
        <f t="shared" si="20"/>
        <v>101</v>
      </c>
      <c r="E175" s="39">
        <f t="shared" si="19"/>
        <v>38.697318007662837</v>
      </c>
    </row>
    <row r="176" spans="1:5" ht="13.5" thickBot="1" x14ac:dyDescent="0.25">
      <c r="A176" s="14" t="s">
        <v>34</v>
      </c>
      <c r="B176" s="24">
        <v>3</v>
      </c>
      <c r="C176" s="24">
        <v>42</v>
      </c>
      <c r="D176" s="43">
        <f t="shared" si="20"/>
        <v>45</v>
      </c>
      <c r="E176" s="4">
        <f t="shared" si="19"/>
        <v>17.241379310344829</v>
      </c>
    </row>
    <row r="177" spans="1:5" ht="13.5" thickBot="1" x14ac:dyDescent="0.25">
      <c r="A177" s="29" t="s">
        <v>0</v>
      </c>
      <c r="B177" s="30">
        <f>SUM(B166:B176)</f>
        <v>15</v>
      </c>
      <c r="C177" s="30">
        <f>SUM(C166:C176)</f>
        <v>246</v>
      </c>
      <c r="D177" s="30">
        <f>SUM(D166:D176)</f>
        <v>261</v>
      </c>
      <c r="E177" s="32">
        <f>SUM(E166:E176)</f>
        <v>100</v>
      </c>
    </row>
    <row r="178" spans="1:5" x14ac:dyDescent="0.2">
      <c r="A178" s="133" t="s">
        <v>163</v>
      </c>
      <c r="B178" s="133"/>
      <c r="C178" s="133"/>
      <c r="D178" s="133"/>
      <c r="E178" s="133"/>
    </row>
    <row r="179" spans="1:5" ht="32.25" customHeight="1" x14ac:dyDescent="0.2">
      <c r="A179" s="128" t="s">
        <v>164</v>
      </c>
      <c r="B179" s="128"/>
      <c r="C179" s="128"/>
      <c r="D179" s="128"/>
      <c r="E179" s="128"/>
    </row>
    <row r="180" spans="1:5" ht="13.5" thickBot="1" x14ac:dyDescent="0.25"/>
    <row r="181" spans="1:5" ht="38.25" customHeight="1" thickBot="1" x14ac:dyDescent="0.25">
      <c r="A181" s="29" t="s">
        <v>67</v>
      </c>
      <c r="B181" s="30" t="s">
        <v>3</v>
      </c>
      <c r="C181" s="30" t="s">
        <v>2</v>
      </c>
      <c r="D181" s="30" t="s">
        <v>0</v>
      </c>
      <c r="E181" s="31" t="s">
        <v>42</v>
      </c>
    </row>
    <row r="182" spans="1:5" x14ac:dyDescent="0.2">
      <c r="A182" s="60" t="s">
        <v>55</v>
      </c>
      <c r="B182" s="24">
        <v>10</v>
      </c>
      <c r="C182" s="24">
        <v>50</v>
      </c>
      <c r="D182" s="22">
        <f>SUM(B182:C182)</f>
        <v>60</v>
      </c>
      <c r="E182" s="4">
        <f t="shared" ref="E182:E191" si="21">(D182/D$192)*100</f>
        <v>22.988505747126435</v>
      </c>
    </row>
    <row r="183" spans="1:5" x14ac:dyDescent="0.2">
      <c r="A183" s="61" t="s">
        <v>98</v>
      </c>
      <c r="B183" s="55">
        <v>0</v>
      </c>
      <c r="C183" s="55">
        <v>0</v>
      </c>
      <c r="D183" s="72">
        <f>SUM(B183:C183)</f>
        <v>0</v>
      </c>
      <c r="E183" s="39">
        <f t="shared" si="21"/>
        <v>0</v>
      </c>
    </row>
    <row r="184" spans="1:5" x14ac:dyDescent="0.2">
      <c r="A184" s="60" t="s">
        <v>56</v>
      </c>
      <c r="B184" s="24">
        <v>0</v>
      </c>
      <c r="C184" s="24">
        <v>68</v>
      </c>
      <c r="D184" s="73">
        <f t="shared" ref="D184:D191" si="22">SUM(B184:C184)</f>
        <v>68</v>
      </c>
      <c r="E184" s="4">
        <f t="shared" si="21"/>
        <v>26.053639846743295</v>
      </c>
    </row>
    <row r="185" spans="1:5" x14ac:dyDescent="0.2">
      <c r="A185" s="61" t="s">
        <v>121</v>
      </c>
      <c r="B185" s="55">
        <v>1</v>
      </c>
      <c r="C185" s="55">
        <v>32</v>
      </c>
      <c r="D185" s="72">
        <f t="shared" si="22"/>
        <v>33</v>
      </c>
      <c r="E185" s="39">
        <f t="shared" si="21"/>
        <v>12.643678160919542</v>
      </c>
    </row>
    <row r="186" spans="1:5" ht="25.5"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4.75" customHeight="1" x14ac:dyDescent="0.2">
      <c r="A188" s="60" t="s">
        <v>124</v>
      </c>
      <c r="B188" s="24">
        <v>1</v>
      </c>
      <c r="C188" s="24">
        <v>46</v>
      </c>
      <c r="D188" s="73">
        <f t="shared" si="22"/>
        <v>47</v>
      </c>
      <c r="E188" s="4">
        <f t="shared" si="21"/>
        <v>18.007662835249043</v>
      </c>
    </row>
    <row r="189" spans="1:5" x14ac:dyDescent="0.2">
      <c r="A189" s="62" t="s">
        <v>120</v>
      </c>
      <c r="B189" s="55">
        <v>1</v>
      </c>
      <c r="C189" s="55">
        <v>23</v>
      </c>
      <c r="D189" s="72">
        <f t="shared" si="22"/>
        <v>24</v>
      </c>
      <c r="E189" s="39">
        <f t="shared" si="21"/>
        <v>9.1954022988505741</v>
      </c>
    </row>
    <row r="190" spans="1:5" x14ac:dyDescent="0.2">
      <c r="A190" s="60" t="s">
        <v>54</v>
      </c>
      <c r="B190" s="24">
        <v>0</v>
      </c>
      <c r="C190" s="24">
        <v>1</v>
      </c>
      <c r="D190" s="73">
        <f t="shared" si="22"/>
        <v>1</v>
      </c>
      <c r="E190" s="4">
        <f t="shared" si="21"/>
        <v>0.38314176245210724</v>
      </c>
    </row>
    <row r="191" spans="1:5" s="82" customFormat="1" ht="13.5" thickBot="1" x14ac:dyDescent="0.25">
      <c r="A191" s="59" t="s">
        <v>17</v>
      </c>
      <c r="B191" s="55">
        <v>2</v>
      </c>
      <c r="C191" s="55">
        <v>26</v>
      </c>
      <c r="D191" s="72">
        <f t="shared" si="22"/>
        <v>28</v>
      </c>
      <c r="E191" s="39">
        <f t="shared" si="21"/>
        <v>10.727969348659004</v>
      </c>
    </row>
    <row r="192" spans="1:5" s="82" customFormat="1" ht="13.5" thickBot="1" x14ac:dyDescent="0.25">
      <c r="A192" s="29" t="s">
        <v>0</v>
      </c>
      <c r="B192" s="34">
        <f>SUM(B182:B191)</f>
        <v>15</v>
      </c>
      <c r="C192" s="34">
        <f>SUM(C182:C191)</f>
        <v>246</v>
      </c>
      <c r="D192" s="30">
        <f>SUM(D182:D191)</f>
        <v>261</v>
      </c>
      <c r="E192" s="31">
        <f>SUM(E182:E191)</f>
        <v>100</v>
      </c>
    </row>
    <row r="193" spans="1:5" s="82" customFormat="1" x14ac:dyDescent="0.2">
      <c r="A193" s="140" t="s">
        <v>165</v>
      </c>
      <c r="B193" s="140"/>
      <c r="C193" s="140"/>
      <c r="D193" s="140"/>
      <c r="E193" s="140"/>
    </row>
    <row r="194" spans="1:5" s="82" customFormat="1" x14ac:dyDescent="0.2">
      <c r="A194" s="11"/>
      <c r="B194" s="68"/>
      <c r="C194" s="68"/>
      <c r="D194" s="11"/>
      <c r="E194" s="11"/>
    </row>
    <row r="195" spans="1:5" s="82" customFormat="1" ht="63" customHeight="1" x14ac:dyDescent="0.2">
      <c r="A195" s="148" t="s">
        <v>218</v>
      </c>
      <c r="B195" s="148"/>
      <c r="C195" s="148"/>
      <c r="D195" s="148"/>
      <c r="E195" s="148"/>
    </row>
    <row r="196" spans="1:5" s="82" customFormat="1" ht="13.5" thickBot="1" x14ac:dyDescent="0.25">
      <c r="E196" s="8"/>
    </row>
    <row r="197" spans="1:5" s="82" customFormat="1" ht="51" customHeight="1" thickBot="1" x14ac:dyDescent="0.25">
      <c r="A197" s="29" t="s">
        <v>68</v>
      </c>
      <c r="B197" s="30" t="s">
        <v>3</v>
      </c>
      <c r="C197" s="30" t="s">
        <v>2</v>
      </c>
      <c r="D197" s="30" t="s">
        <v>0</v>
      </c>
      <c r="E197" s="31" t="s">
        <v>42</v>
      </c>
    </row>
    <row r="198" spans="1:5" s="82" customFormat="1" x14ac:dyDescent="0.2">
      <c r="A198" s="63" t="s">
        <v>77</v>
      </c>
      <c r="B198" s="24">
        <v>0</v>
      </c>
      <c r="C198" s="24">
        <v>3</v>
      </c>
      <c r="D198" s="3">
        <f>SUM(B198:C198)</f>
        <v>3</v>
      </c>
      <c r="E198" s="4">
        <f t="shared" ref="E198:E206" si="23">(D198/D$207)*100</f>
        <v>1.1494252873563218</v>
      </c>
    </row>
    <row r="199" spans="1:5" s="82" customFormat="1" x14ac:dyDescent="0.2">
      <c r="A199" s="61" t="s">
        <v>60</v>
      </c>
      <c r="B199" s="55">
        <v>9</v>
      </c>
      <c r="C199" s="55">
        <v>115</v>
      </c>
      <c r="D199" s="38">
        <f>SUM(B199:C199)</f>
        <v>124</v>
      </c>
      <c r="E199" s="39">
        <f t="shared" si="23"/>
        <v>47.509578544061306</v>
      </c>
    </row>
    <row r="200" spans="1:5" s="82" customFormat="1" x14ac:dyDescent="0.2">
      <c r="A200" s="60" t="s">
        <v>59</v>
      </c>
      <c r="B200" s="24">
        <v>0</v>
      </c>
      <c r="C200" s="24">
        <v>34</v>
      </c>
      <c r="D200" s="43">
        <f t="shared" ref="D200:D206" si="24">SUM(B200:C200)</f>
        <v>34</v>
      </c>
      <c r="E200" s="4">
        <f t="shared" si="23"/>
        <v>13.026819923371647</v>
      </c>
    </row>
    <row r="201" spans="1:5" s="82" customFormat="1" x14ac:dyDescent="0.2">
      <c r="A201" s="61" t="s">
        <v>20</v>
      </c>
      <c r="B201" s="55">
        <v>3</v>
      </c>
      <c r="C201" s="55">
        <v>7</v>
      </c>
      <c r="D201" s="38">
        <f t="shared" si="24"/>
        <v>10</v>
      </c>
      <c r="E201" s="39">
        <f t="shared" si="23"/>
        <v>3.8314176245210727</v>
      </c>
    </row>
    <row r="202" spans="1:5" s="82" customFormat="1" x14ac:dyDescent="0.2">
      <c r="A202" s="60" t="s">
        <v>21</v>
      </c>
      <c r="B202" s="24">
        <v>0</v>
      </c>
      <c r="C202" s="24">
        <v>13</v>
      </c>
      <c r="D202" s="43">
        <f t="shared" si="24"/>
        <v>13</v>
      </c>
      <c r="E202" s="4">
        <f t="shared" si="23"/>
        <v>4.980842911877394</v>
      </c>
    </row>
    <row r="203" spans="1:5" s="82" customFormat="1" x14ac:dyDescent="0.2">
      <c r="A203" s="61" t="s">
        <v>58</v>
      </c>
      <c r="B203" s="55">
        <v>0</v>
      </c>
      <c r="C203" s="55">
        <v>2</v>
      </c>
      <c r="D203" s="38">
        <f t="shared" si="24"/>
        <v>2</v>
      </c>
      <c r="E203" s="39">
        <f t="shared" si="23"/>
        <v>0.76628352490421447</v>
      </c>
    </row>
    <row r="204" spans="1:5" s="82" customFormat="1" x14ac:dyDescent="0.2">
      <c r="A204" s="60" t="s">
        <v>57</v>
      </c>
      <c r="B204" s="24">
        <v>0</v>
      </c>
      <c r="C204" s="24">
        <v>4</v>
      </c>
      <c r="D204" s="43">
        <f t="shared" si="24"/>
        <v>4</v>
      </c>
      <c r="E204" s="4">
        <f t="shared" si="23"/>
        <v>1.5325670498084289</v>
      </c>
    </row>
    <row r="205" spans="1:5" s="82" customFormat="1" x14ac:dyDescent="0.2">
      <c r="A205" s="61" t="s">
        <v>5</v>
      </c>
      <c r="B205" s="55">
        <v>0</v>
      </c>
      <c r="C205" s="55">
        <v>1</v>
      </c>
      <c r="D205" s="38">
        <f t="shared" si="24"/>
        <v>1</v>
      </c>
      <c r="E205" s="39">
        <f t="shared" si="23"/>
        <v>0.38314176245210724</v>
      </c>
    </row>
    <row r="206" spans="1:5" s="82" customFormat="1" ht="13.5" thickBot="1" x14ac:dyDescent="0.25">
      <c r="A206" s="14" t="s">
        <v>17</v>
      </c>
      <c r="B206" s="24">
        <v>3</v>
      </c>
      <c r="C206" s="24">
        <v>67</v>
      </c>
      <c r="D206" s="43">
        <f t="shared" si="24"/>
        <v>70</v>
      </c>
      <c r="E206" s="4">
        <f t="shared" si="23"/>
        <v>26.819923371647509</v>
      </c>
    </row>
    <row r="207" spans="1:5" s="82" customFormat="1" ht="13.5" thickBot="1" x14ac:dyDescent="0.25">
      <c r="A207" s="29" t="s">
        <v>0</v>
      </c>
      <c r="B207" s="30">
        <f>SUM(B198:B206)</f>
        <v>15</v>
      </c>
      <c r="C207" s="30">
        <f>SUM(C198:C206)</f>
        <v>246</v>
      </c>
      <c r="D207" s="30">
        <f>SUM(D198:D206)</f>
        <v>261</v>
      </c>
      <c r="E207" s="31">
        <f>SUM(E198:E206)</f>
        <v>100</v>
      </c>
    </row>
    <row r="208" spans="1:5" s="82" customFormat="1" x14ac:dyDescent="0.2">
      <c r="A208" s="133" t="s">
        <v>167</v>
      </c>
      <c r="B208" s="133"/>
      <c r="C208" s="133"/>
      <c r="D208" s="133"/>
      <c r="E208" s="133"/>
    </row>
    <row r="209" spans="1:6" s="82" customFormat="1" x14ac:dyDescent="0.2">
      <c r="A209" s="7"/>
      <c r="B209" s="7"/>
      <c r="C209" s="7"/>
      <c r="D209" s="7"/>
      <c r="E209" s="7"/>
    </row>
    <row r="210" spans="1:6" s="82" customFormat="1" x14ac:dyDescent="0.2">
      <c r="A210" s="7" t="s">
        <v>169</v>
      </c>
      <c r="B210" s="7"/>
      <c r="C210" s="7"/>
      <c r="D210" s="7"/>
      <c r="E210" s="7"/>
    </row>
    <row r="211" spans="1:6" s="82" customFormat="1" x14ac:dyDescent="0.2">
      <c r="A211" s="7"/>
      <c r="B211" s="7"/>
      <c r="C211" s="7"/>
      <c r="D211" s="7"/>
      <c r="E211" s="7"/>
    </row>
    <row r="212" spans="1:6" s="82" customFormat="1" x14ac:dyDescent="0.2">
      <c r="A212" s="149" t="s">
        <v>219</v>
      </c>
      <c r="B212" s="149"/>
      <c r="C212" s="149"/>
      <c r="D212" s="149"/>
      <c r="E212" s="149"/>
    </row>
    <row r="213" spans="1:6" ht="13.5" thickBot="1" x14ac:dyDescent="0.25">
      <c r="A213" s="82"/>
      <c r="B213" s="82"/>
      <c r="C213" s="82"/>
      <c r="D213" s="82"/>
      <c r="E213" s="8"/>
    </row>
    <row r="214" spans="1:6" ht="14.25" customHeight="1" thickBot="1" x14ac:dyDescent="0.25">
      <c r="A214" s="29" t="s">
        <v>64</v>
      </c>
      <c r="B214" s="35" t="s">
        <v>3</v>
      </c>
      <c r="C214" s="35" t="s">
        <v>2</v>
      </c>
      <c r="D214" s="35" t="s">
        <v>61</v>
      </c>
      <c r="E214" s="31" t="s">
        <v>42</v>
      </c>
    </row>
    <row r="215" spans="1:6" x14ac:dyDescent="0.2">
      <c r="A215" s="9" t="s">
        <v>62</v>
      </c>
      <c r="B215" s="10">
        <v>15</v>
      </c>
      <c r="C215" s="10">
        <v>232</v>
      </c>
      <c r="D215" s="10">
        <f>SUM(B215:C215)</f>
        <v>247</v>
      </c>
      <c r="E215" s="4">
        <f>(D215/D$217)*100</f>
        <v>94.636015325670499</v>
      </c>
      <c r="F215" s="82"/>
    </row>
    <row r="216" spans="1:6" ht="13.5" thickBot="1" x14ac:dyDescent="0.25">
      <c r="A216" s="48" t="s">
        <v>63</v>
      </c>
      <c r="B216" s="52">
        <v>0</v>
      </c>
      <c r="C216" s="52">
        <v>14</v>
      </c>
      <c r="D216" s="49">
        <f>SUM(B216:C216)</f>
        <v>14</v>
      </c>
      <c r="E216" s="28">
        <f>(D216/D$217)*100</f>
        <v>5.3639846743295019</v>
      </c>
      <c r="F216" s="82"/>
    </row>
    <row r="217" spans="1:6" ht="13.5" thickBot="1" x14ac:dyDescent="0.25">
      <c r="A217" s="29" t="s">
        <v>0</v>
      </c>
      <c r="B217" s="30">
        <f>B215+B216</f>
        <v>15</v>
      </c>
      <c r="C217" s="30">
        <f>C215+C216</f>
        <v>246</v>
      </c>
      <c r="D217" s="30">
        <f>D216+D215</f>
        <v>261</v>
      </c>
      <c r="E217" s="32">
        <f>SUM(E215:E216)</f>
        <v>100</v>
      </c>
      <c r="F217" s="82"/>
    </row>
    <row r="218" spans="1:6" x14ac:dyDescent="0.2">
      <c r="A218" s="142" t="s">
        <v>170</v>
      </c>
      <c r="B218" s="142"/>
      <c r="C218" s="142"/>
      <c r="D218" s="142"/>
      <c r="E218" s="142"/>
      <c r="F218" s="82"/>
    </row>
    <row r="219" spans="1:6" x14ac:dyDescent="0.2">
      <c r="A219" s="82"/>
      <c r="B219" s="3"/>
      <c r="C219" s="3"/>
      <c r="D219" s="3"/>
      <c r="E219" s="8"/>
      <c r="F219" s="82"/>
    </row>
    <row r="220" spans="1:6" x14ac:dyDescent="0.2">
      <c r="A220" s="143" t="s">
        <v>212</v>
      </c>
      <c r="B220" s="143"/>
      <c r="C220" s="143"/>
      <c r="D220" s="143"/>
      <c r="E220" s="143"/>
      <c r="F220" s="82"/>
    </row>
    <row r="221" spans="1:6" ht="13.5" thickBot="1" x14ac:dyDescent="0.25"/>
    <row r="222" spans="1:6" ht="16.5" customHeight="1" thickBot="1" x14ac:dyDescent="0.25">
      <c r="A222" s="29" t="s">
        <v>23</v>
      </c>
      <c r="B222" s="30" t="s">
        <v>3</v>
      </c>
      <c r="C222" s="30" t="s">
        <v>2</v>
      </c>
      <c r="D222" s="30" t="s">
        <v>0</v>
      </c>
      <c r="E222" s="31" t="s">
        <v>42</v>
      </c>
    </row>
    <row r="223" spans="1:6" x14ac:dyDescent="0.2">
      <c r="A223" s="2" t="s">
        <v>50</v>
      </c>
      <c r="B223" s="24">
        <v>0</v>
      </c>
      <c r="C223" s="24">
        <v>6</v>
      </c>
      <c r="D223" s="3">
        <f>SUM(B223:C223)</f>
        <v>6</v>
      </c>
      <c r="E223" s="4">
        <f>(D223/D$228)*100</f>
        <v>42.857142857142854</v>
      </c>
    </row>
    <row r="224" spans="1:6" x14ac:dyDescent="0.2">
      <c r="A224" s="26" t="s">
        <v>46</v>
      </c>
      <c r="B224" s="49">
        <v>0</v>
      </c>
      <c r="C224" s="49">
        <v>14</v>
      </c>
      <c r="D224" s="52">
        <f>SUM(B224:C224)</f>
        <v>14</v>
      </c>
      <c r="E224" s="28">
        <f>(D224/D$228)*100</f>
        <v>100</v>
      </c>
    </row>
    <row r="225" spans="1:5" x14ac:dyDescent="0.2">
      <c r="A225" s="2" t="s">
        <v>51</v>
      </c>
      <c r="B225" s="24">
        <v>0</v>
      </c>
      <c r="C225" s="24">
        <v>2</v>
      </c>
      <c r="D225" s="43">
        <f>SUM(B225:C225)</f>
        <v>2</v>
      </c>
      <c r="E225" s="4">
        <f>(D225/D$228)*100</f>
        <v>14.285714285714285</v>
      </c>
    </row>
    <row r="226" spans="1:5" x14ac:dyDescent="0.2">
      <c r="A226" s="26" t="s">
        <v>24</v>
      </c>
      <c r="B226" s="53">
        <v>0</v>
      </c>
      <c r="C226" s="53">
        <v>1</v>
      </c>
      <c r="D226" s="52">
        <f>SUM(B226:C226)</f>
        <v>1</v>
      </c>
      <c r="E226" s="28">
        <f>(D226/D$228)*100</f>
        <v>7.1428571428571423</v>
      </c>
    </row>
    <row r="227" spans="1:5" ht="13.5" thickBot="1" x14ac:dyDescent="0.25">
      <c r="A227" s="69" t="s">
        <v>25</v>
      </c>
      <c r="B227" s="64">
        <v>0</v>
      </c>
      <c r="C227" s="64">
        <v>1</v>
      </c>
      <c r="D227" s="70">
        <f>SUM(B227:C227)</f>
        <v>1</v>
      </c>
      <c r="E227" s="65">
        <f>(D227/D$228)*100</f>
        <v>7.1428571428571423</v>
      </c>
    </row>
    <row r="228" spans="1:5" ht="13.5" thickBot="1" x14ac:dyDescent="0.25">
      <c r="A228" s="36" t="s">
        <v>0</v>
      </c>
      <c r="B228" s="30" t="s">
        <v>66</v>
      </c>
      <c r="C228" s="30" t="s">
        <v>66</v>
      </c>
      <c r="D228" s="30">
        <f>D216</f>
        <v>14</v>
      </c>
      <c r="E228" s="32"/>
    </row>
    <row r="229" spans="1:5" x14ac:dyDescent="0.2">
      <c r="A229" s="142" t="s">
        <v>172</v>
      </c>
      <c r="B229" s="142"/>
      <c r="C229" s="142"/>
      <c r="D229" s="142"/>
      <c r="E229" s="142"/>
    </row>
    <row r="230" spans="1:5" x14ac:dyDescent="0.2">
      <c r="A230" s="91"/>
      <c r="B230" s="91"/>
      <c r="C230" s="91"/>
      <c r="D230" s="91"/>
      <c r="E230" s="91"/>
    </row>
    <row r="231" spans="1:5" x14ac:dyDescent="0.2">
      <c r="A231" s="139" t="s">
        <v>174</v>
      </c>
      <c r="B231" s="139"/>
      <c r="C231" s="139"/>
      <c r="D231" s="139"/>
      <c r="E231" s="139"/>
    </row>
    <row r="232" spans="1:5" ht="13.5" thickBot="1" x14ac:dyDescent="0.25"/>
    <row r="233" spans="1:5" ht="12" customHeight="1" thickBot="1" x14ac:dyDescent="0.25">
      <c r="A233" s="29" t="s">
        <v>26</v>
      </c>
      <c r="B233" s="30" t="s">
        <v>3</v>
      </c>
      <c r="C233" s="30" t="s">
        <v>2</v>
      </c>
      <c r="D233" s="30" t="s">
        <v>0</v>
      </c>
      <c r="E233" s="31" t="s">
        <v>42</v>
      </c>
    </row>
    <row r="234" spans="1:5" x14ac:dyDescent="0.2">
      <c r="A234" s="2" t="s">
        <v>27</v>
      </c>
      <c r="B234" s="24">
        <v>0</v>
      </c>
      <c r="C234" s="24">
        <v>14</v>
      </c>
      <c r="D234" s="22">
        <f>SUM(B234:C234)</f>
        <v>14</v>
      </c>
      <c r="E234" s="20">
        <f t="shared" ref="E234:E241" si="25">(D234/D$241)*100</f>
        <v>100</v>
      </c>
    </row>
    <row r="235" spans="1:5" x14ac:dyDescent="0.2">
      <c r="A235" s="26" t="s">
        <v>1</v>
      </c>
      <c r="B235" s="53">
        <v>0</v>
      </c>
      <c r="C235" s="53">
        <v>0</v>
      </c>
      <c r="D235" s="50">
        <f t="shared" ref="D235:D240" si="26">SUM(B235:C235)</f>
        <v>0</v>
      </c>
      <c r="E235" s="51">
        <f>(D235/D$241)*100</f>
        <v>0</v>
      </c>
    </row>
    <row r="236" spans="1:5" x14ac:dyDescent="0.2">
      <c r="A236" s="21" t="s">
        <v>103</v>
      </c>
      <c r="B236" s="24">
        <v>0</v>
      </c>
      <c r="C236" s="24">
        <v>0</v>
      </c>
      <c r="D236" s="22">
        <f t="shared" si="26"/>
        <v>0</v>
      </c>
      <c r="E236" s="20">
        <f>(D236/D$241)*100</f>
        <v>0</v>
      </c>
    </row>
    <row r="237" spans="1:5" x14ac:dyDescent="0.2">
      <c r="A237" s="26" t="s">
        <v>28</v>
      </c>
      <c r="B237" s="53">
        <v>0</v>
      </c>
      <c r="C237" s="53">
        <v>0</v>
      </c>
      <c r="D237" s="50">
        <f t="shared" si="26"/>
        <v>0</v>
      </c>
      <c r="E237" s="51">
        <f t="shared" si="25"/>
        <v>0</v>
      </c>
    </row>
    <row r="238" spans="1:5" x14ac:dyDescent="0.2">
      <c r="A238" s="2" t="s">
        <v>29</v>
      </c>
      <c r="B238" s="24">
        <v>0</v>
      </c>
      <c r="C238" s="24">
        <v>0</v>
      </c>
      <c r="D238" s="22">
        <f t="shared" si="26"/>
        <v>0</v>
      </c>
      <c r="E238" s="20">
        <f t="shared" si="25"/>
        <v>0</v>
      </c>
    </row>
    <row r="239" spans="1:5" x14ac:dyDescent="0.2">
      <c r="A239" s="26" t="s">
        <v>30</v>
      </c>
      <c r="B239" s="53">
        <v>0</v>
      </c>
      <c r="C239" s="53">
        <v>0</v>
      </c>
      <c r="D239" s="50">
        <f t="shared" si="26"/>
        <v>0</v>
      </c>
      <c r="E239" s="51">
        <f>(D239/D$241)*100</f>
        <v>0</v>
      </c>
    </row>
    <row r="240" spans="1:5" ht="13.5" thickBot="1" x14ac:dyDescent="0.25">
      <c r="A240" s="69" t="s">
        <v>52</v>
      </c>
      <c r="B240" s="24">
        <v>0</v>
      </c>
      <c r="C240" s="24">
        <v>0</v>
      </c>
      <c r="D240" s="22">
        <f t="shared" si="26"/>
        <v>0</v>
      </c>
      <c r="E240" s="23">
        <f t="shared" si="25"/>
        <v>0</v>
      </c>
    </row>
    <row r="241" spans="1:5" ht="13.5" thickBot="1" x14ac:dyDescent="0.25">
      <c r="A241" s="29" t="s">
        <v>0</v>
      </c>
      <c r="B241" s="30">
        <f>SUM(B234:B240)</f>
        <v>0</v>
      </c>
      <c r="C241" s="30">
        <f>SUM(C234:C240)</f>
        <v>14</v>
      </c>
      <c r="D241" s="30">
        <f>SUM(D234:D240)</f>
        <v>14</v>
      </c>
      <c r="E241" s="32">
        <f t="shared" si="25"/>
        <v>100</v>
      </c>
    </row>
    <row r="242" spans="1:5" x14ac:dyDescent="0.2">
      <c r="A242" s="142" t="s">
        <v>173</v>
      </c>
      <c r="B242" s="142"/>
      <c r="C242" s="142"/>
      <c r="D242" s="142"/>
      <c r="E242" s="142"/>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229:E229"/>
    <mergeCell ref="A178:E178"/>
    <mergeCell ref="A179:E179"/>
    <mergeCell ref="A193:E193"/>
    <mergeCell ref="A195:E195"/>
    <mergeCell ref="A208:E208"/>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214" zoomScale="130" zoomScaleNormal="100" zoomScalePageLayoutView="130" workbookViewId="0">
      <selection activeCell="C156" sqref="C156"/>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85" t="s">
        <v>175</v>
      </c>
    </row>
    <row r="2" spans="1:13" ht="12.75" x14ac:dyDescent="0.2">
      <c r="A2" s="83"/>
    </row>
    <row r="3" spans="1:13" ht="12.75" x14ac:dyDescent="0.2">
      <c r="A3" s="83"/>
    </row>
    <row r="4" spans="1:13" ht="36.75" customHeight="1" x14ac:dyDescent="0.2">
      <c r="A4" s="127" t="s">
        <v>260</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0</v>
      </c>
      <c r="D9" s="38">
        <v>0</v>
      </c>
      <c r="E9" s="39">
        <f>(D9/D$12)*100</f>
        <v>0</v>
      </c>
      <c r="G9" s="6"/>
    </row>
    <row r="10" spans="1:13" ht="12.75" x14ac:dyDescent="0.2">
      <c r="A10" s="2" t="s">
        <v>221</v>
      </c>
      <c r="B10" s="3">
        <v>0</v>
      </c>
      <c r="C10" s="3">
        <v>3</v>
      </c>
      <c r="D10" s="38">
        <v>3</v>
      </c>
      <c r="E10" s="4">
        <f>(D10/D$12)*100</f>
        <v>60</v>
      </c>
      <c r="G10" s="6"/>
      <c r="L10" s="17"/>
      <c r="M10" s="6"/>
    </row>
    <row r="11" spans="1:13" ht="13.5" thickBot="1" x14ac:dyDescent="0.25">
      <c r="A11" s="2" t="s">
        <v>125</v>
      </c>
      <c r="B11" s="3">
        <v>0</v>
      </c>
      <c r="C11" s="3">
        <v>2</v>
      </c>
      <c r="D11" s="38">
        <v>2</v>
      </c>
      <c r="E11" s="4">
        <f>(D11/D$12)*100</f>
        <v>40</v>
      </c>
      <c r="L11" s="17"/>
      <c r="M11" s="6"/>
    </row>
    <row r="12" spans="1:13" ht="13.5" thickBot="1" x14ac:dyDescent="0.25">
      <c r="A12" s="29" t="s">
        <v>0</v>
      </c>
      <c r="B12" s="30">
        <f>SUM(B9:B11)</f>
        <v>0</v>
      </c>
      <c r="C12" s="30">
        <f>SUM(C9:C11)</f>
        <v>5</v>
      </c>
      <c r="D12" s="30">
        <v>5</v>
      </c>
      <c r="E12" s="32">
        <f>SUM(E9:E11)</f>
        <v>100</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0</v>
      </c>
      <c r="D33" s="38">
        <v>0</v>
      </c>
      <c r="E33" s="41">
        <f>(D33/D$37)*100</f>
        <v>0</v>
      </c>
      <c r="L33" s="17"/>
      <c r="M33" s="6"/>
    </row>
    <row r="34" spans="1:14" ht="12.75" x14ac:dyDescent="0.2">
      <c r="A34" s="21" t="s">
        <v>223</v>
      </c>
      <c r="B34" s="3">
        <v>0</v>
      </c>
      <c r="C34" s="3">
        <v>3</v>
      </c>
      <c r="D34" s="3">
        <v>3</v>
      </c>
      <c r="E34" s="42">
        <f>(D34/D$37)*100</f>
        <v>37.5</v>
      </c>
    </row>
    <row r="35" spans="1:14" ht="12.75" x14ac:dyDescent="0.2">
      <c r="A35" s="40" t="s">
        <v>134</v>
      </c>
      <c r="B35" s="38">
        <v>0</v>
      </c>
      <c r="C35" s="38">
        <v>2</v>
      </c>
      <c r="D35" s="38">
        <v>2</v>
      </c>
      <c r="E35" s="41">
        <f>(D35/D$37)*100</f>
        <v>25</v>
      </c>
    </row>
    <row r="36" spans="1:14" ht="13.5" thickBot="1" x14ac:dyDescent="0.25">
      <c r="A36" s="33" t="s">
        <v>69</v>
      </c>
      <c r="B36" s="43">
        <v>0</v>
      </c>
      <c r="C36" s="43">
        <v>3</v>
      </c>
      <c r="D36" s="3">
        <v>3</v>
      </c>
      <c r="E36" s="42">
        <f>(D36/D$37)*100</f>
        <v>37.5</v>
      </c>
    </row>
    <row r="37" spans="1:14" ht="13.5" thickBot="1" x14ac:dyDescent="0.25">
      <c r="A37" s="29" t="s">
        <v>0</v>
      </c>
      <c r="B37" s="30">
        <f>SUM(B33:B36)</f>
        <v>0</v>
      </c>
      <c r="C37" s="30">
        <f>SUM(C33:C36)</f>
        <v>8</v>
      </c>
      <c r="D37" s="30">
        <f>SUM(D33:D36)</f>
        <v>8</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1</v>
      </c>
      <c r="D60" s="52">
        <v>1</v>
      </c>
      <c r="E60" s="28">
        <f>(D60/D$65)*100</f>
        <v>33.333333333333329</v>
      </c>
      <c r="F60" s="92"/>
      <c r="G60" s="92"/>
      <c r="H60" s="12"/>
    </row>
    <row r="61" spans="1:14" ht="12.75" x14ac:dyDescent="0.2">
      <c r="A61" s="2" t="s">
        <v>227</v>
      </c>
      <c r="B61" s="24">
        <v>0</v>
      </c>
      <c r="C61" s="24">
        <v>0</v>
      </c>
      <c r="D61" s="43">
        <v>0</v>
      </c>
      <c r="E61" s="4">
        <f>(D61/D$65)*100</f>
        <v>0</v>
      </c>
      <c r="F61" s="92"/>
      <c r="G61" s="92"/>
      <c r="H61" s="12"/>
    </row>
    <row r="62" spans="1:14" ht="12.75" x14ac:dyDescent="0.2">
      <c r="A62" s="26" t="s">
        <v>228</v>
      </c>
      <c r="B62" s="53">
        <v>0</v>
      </c>
      <c r="C62" s="53">
        <v>2</v>
      </c>
      <c r="D62" s="52">
        <v>2</v>
      </c>
      <c r="E62" s="28">
        <f>(D62/D$65)*100</f>
        <v>66.666666666666657</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3</v>
      </c>
      <c r="D65" s="30">
        <f>SUM(D59:D64)</f>
        <v>3</v>
      </c>
      <c r="E65" s="32">
        <f>SUM(E59:E64)</f>
        <v>99.999999999999986</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2</v>
      </c>
      <c r="D93" s="58">
        <v>2</v>
      </c>
      <c r="E93" s="39">
        <f t="shared" si="0"/>
        <v>66.666666666666657</v>
      </c>
      <c r="K93" s="6"/>
      <c r="L93" s="6"/>
    </row>
    <row r="94" spans="1:14" ht="12.75" x14ac:dyDescent="0.2">
      <c r="A94" s="56" t="s">
        <v>73</v>
      </c>
      <c r="B94" s="24">
        <v>0</v>
      </c>
      <c r="C94" s="24">
        <v>1</v>
      </c>
      <c r="D94" s="10">
        <v>1</v>
      </c>
      <c r="E94" s="4">
        <f t="shared" si="0"/>
        <v>33.333333333333329</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3</v>
      </c>
      <c r="D98" s="30">
        <f>SUM(D92:D97)</f>
        <v>3</v>
      </c>
      <c r="E98" s="31">
        <f>SUM(E92:E97)</f>
        <v>99.999999999999986</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1">(D123/D$131)*100</f>
        <v>33.333333333333329</v>
      </c>
    </row>
    <row r="124" spans="1:5" ht="12.75" x14ac:dyDescent="0.2">
      <c r="A124" s="44" t="s">
        <v>111</v>
      </c>
      <c r="B124" s="45">
        <v>0</v>
      </c>
      <c r="C124" s="45">
        <v>2</v>
      </c>
      <c r="D124" s="46">
        <v>2</v>
      </c>
      <c r="E124" s="39">
        <f t="shared" si="1"/>
        <v>66.666666666666657</v>
      </c>
    </row>
    <row r="125" spans="1:5" ht="12.75" x14ac:dyDescent="0.2">
      <c r="A125" s="16" t="s">
        <v>82</v>
      </c>
      <c r="B125" s="18">
        <v>0</v>
      </c>
      <c r="C125" s="18">
        <v>0</v>
      </c>
      <c r="D125" s="13">
        <f t="shared" ref="D125:D129" si="2">SUM(B125:C125)</f>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3</v>
      </c>
      <c r="D131" s="30">
        <f>SUM(D123:D130)</f>
        <v>3</v>
      </c>
      <c r="E131" s="31">
        <f>SUM(E123:E130)</f>
        <v>99.999999999999986</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f>SUM(B156+C156)</f>
        <v>2</v>
      </c>
      <c r="E156" s="4">
        <f t="shared" ref="E156:E163" si="3">(D156/D$164)*100</f>
        <v>66.666666666666657</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0</v>
      </c>
      <c r="D159" s="38">
        <f t="shared" si="4"/>
        <v>0</v>
      </c>
      <c r="E159" s="39">
        <f t="shared" si="3"/>
        <v>0</v>
      </c>
    </row>
    <row r="160" spans="1:5" ht="12.75" x14ac:dyDescent="0.2">
      <c r="A160" s="109" t="s">
        <v>248</v>
      </c>
      <c r="B160" s="110">
        <v>0</v>
      </c>
      <c r="C160" s="110">
        <v>1</v>
      </c>
      <c r="D160" s="111">
        <f t="shared" si="4"/>
        <v>1</v>
      </c>
      <c r="E160" s="112">
        <f t="shared" si="3"/>
        <v>33.333333333333329</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3</v>
      </c>
      <c r="D164" s="30">
        <f>SUM(D156:D163)</f>
        <v>3</v>
      </c>
      <c r="E164" s="31">
        <f>SUM(E156:E163)</f>
        <v>99.999999999999986</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4" si="5">D183/$D$196*100</f>
        <v>0</v>
      </c>
    </row>
    <row r="184" spans="1:5" ht="12.75" x14ac:dyDescent="0.2">
      <c r="A184" s="21" t="s">
        <v>234</v>
      </c>
      <c r="B184" s="15">
        <v>0</v>
      </c>
      <c r="C184" s="15">
        <v>0</v>
      </c>
      <c r="D184" s="15">
        <f t="shared" ref="D184:D193"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237</v>
      </c>
      <c r="B187" s="89">
        <v>0</v>
      </c>
      <c r="C187" s="89">
        <v>0</v>
      </c>
      <c r="D187" s="90">
        <f t="shared" si="6"/>
        <v>0</v>
      </c>
      <c r="E187" s="81">
        <f t="shared" si="5"/>
        <v>0</v>
      </c>
    </row>
    <row r="188" spans="1:5" ht="12.75" x14ac:dyDescent="0.2">
      <c r="A188" s="21" t="s">
        <v>236</v>
      </c>
      <c r="B188" s="15">
        <v>0</v>
      </c>
      <c r="C188" s="15">
        <v>0</v>
      </c>
      <c r="D188" s="15">
        <f t="shared" si="6"/>
        <v>0</v>
      </c>
      <c r="E188" s="80">
        <f t="shared" si="5"/>
        <v>0</v>
      </c>
    </row>
    <row r="189" spans="1:5" ht="12.75" x14ac:dyDescent="0.2">
      <c r="A189" s="40" t="s">
        <v>239</v>
      </c>
      <c r="B189" s="90">
        <v>0</v>
      </c>
      <c r="C189" s="90">
        <v>0</v>
      </c>
      <c r="D189" s="90">
        <f>SUM(B189+C189)</f>
        <v>0</v>
      </c>
      <c r="E189" s="81">
        <f t="shared" si="5"/>
        <v>0</v>
      </c>
    </row>
    <row r="190" spans="1:5" ht="12.75" x14ac:dyDescent="0.2">
      <c r="A190" s="21" t="s">
        <v>240</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241</v>
      </c>
      <c r="B192" s="15">
        <v>0</v>
      </c>
      <c r="C192" s="15">
        <v>0</v>
      </c>
      <c r="D192" s="15">
        <f>SUM(B192+C192)</f>
        <v>0</v>
      </c>
      <c r="E192" s="80">
        <f t="shared" si="5"/>
        <v>0</v>
      </c>
    </row>
    <row r="193" spans="1:5" ht="12.75" x14ac:dyDescent="0.2">
      <c r="A193" s="79" t="s">
        <v>242</v>
      </c>
      <c r="B193" s="89">
        <v>0</v>
      </c>
      <c r="C193" s="89">
        <v>0</v>
      </c>
      <c r="D193" s="90">
        <f t="shared" si="6"/>
        <v>0</v>
      </c>
      <c r="E193" s="81">
        <f t="shared" si="5"/>
        <v>0</v>
      </c>
    </row>
    <row r="194" spans="1:5" s="113" customFormat="1" ht="12.75" x14ac:dyDescent="0.2">
      <c r="A194" s="116" t="s">
        <v>250</v>
      </c>
      <c r="B194" s="117">
        <v>0</v>
      </c>
      <c r="C194" s="117">
        <v>3</v>
      </c>
      <c r="D194" s="117">
        <v>3</v>
      </c>
      <c r="E194" s="118">
        <f t="shared" si="5"/>
        <v>100</v>
      </c>
    </row>
    <row r="195" spans="1:5" s="114" customFormat="1" ht="13.5" thickBot="1" x14ac:dyDescent="0.25">
      <c r="A195" s="79" t="s">
        <v>252</v>
      </c>
      <c r="B195" s="89">
        <v>0</v>
      </c>
      <c r="C195" s="89">
        <v>0</v>
      </c>
      <c r="D195" s="90">
        <v>0</v>
      </c>
      <c r="E195" s="81">
        <f>D195/$D$196*100</f>
        <v>0</v>
      </c>
    </row>
    <row r="196" spans="1:5" ht="13.5" thickBot="1" x14ac:dyDescent="0.25">
      <c r="A196" s="76" t="s">
        <v>0</v>
      </c>
      <c r="B196" s="77">
        <f>SUM(B183:B194)</f>
        <v>0</v>
      </c>
      <c r="C196" s="77">
        <f>SUM(C183:C194)</f>
        <v>3</v>
      </c>
      <c r="D196" s="77">
        <f>SUM(D183:D194)</f>
        <v>3</v>
      </c>
      <c r="E196" s="115">
        <f>SUM(E183:E195)</f>
        <v>100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0</v>
      </c>
      <c r="C202" s="18">
        <v>3</v>
      </c>
      <c r="D202" s="1">
        <v>3</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0</v>
      </c>
      <c r="C205" s="30">
        <f>SUM(C202:C204)</f>
        <v>3</v>
      </c>
      <c r="D205" s="30">
        <f>SUM(D202:D204)</f>
        <v>3</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255</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1</v>
      </c>
      <c r="D230" s="10">
        <v>1</v>
      </c>
      <c r="E230" s="4">
        <f>(D230/D$232)*100</f>
        <v>33.333333333333329</v>
      </c>
    </row>
    <row r="231" spans="1:5" ht="13.5" thickBot="1" x14ac:dyDescent="0.25">
      <c r="A231" s="48" t="s">
        <v>63</v>
      </c>
      <c r="B231" s="52">
        <v>0</v>
      </c>
      <c r="C231" s="52">
        <v>2</v>
      </c>
      <c r="D231" s="52">
        <v>2</v>
      </c>
      <c r="E231" s="28">
        <f>(D231/D$232)*100</f>
        <v>66.666666666666657</v>
      </c>
    </row>
    <row r="232" spans="1:5" ht="13.5" thickBot="1" x14ac:dyDescent="0.25">
      <c r="A232" s="29" t="s">
        <v>0</v>
      </c>
      <c r="B232" s="30">
        <f>B230+B231</f>
        <v>0</v>
      </c>
      <c r="C232" s="30">
        <f>C231+C230</f>
        <v>3</v>
      </c>
      <c r="D232" s="30">
        <f>SUM(D230:D231)</f>
        <v>3</v>
      </c>
      <c r="E232" s="32">
        <f>SUM(E230:E231)</f>
        <v>99.999999999999986</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0</v>
      </c>
      <c r="D253" s="3">
        <v>0</v>
      </c>
      <c r="E253" s="4">
        <f>(D253/D$258)*100</f>
        <v>0</v>
      </c>
    </row>
    <row r="254" spans="1:5" ht="12.75" x14ac:dyDescent="0.2">
      <c r="A254" s="26" t="s">
        <v>46</v>
      </c>
      <c r="B254" s="49">
        <v>0</v>
      </c>
      <c r="C254" s="49">
        <v>2</v>
      </c>
      <c r="D254" s="52">
        <v>2</v>
      </c>
      <c r="E254" s="28">
        <f>(D254/D$258)*100</f>
        <v>50</v>
      </c>
    </row>
    <row r="255" spans="1:5" ht="12.75" x14ac:dyDescent="0.2">
      <c r="A255" s="2" t="s">
        <v>51</v>
      </c>
      <c r="B255" s="24">
        <v>0</v>
      </c>
      <c r="C255" s="24">
        <v>2</v>
      </c>
      <c r="D255" s="43">
        <v>2</v>
      </c>
      <c r="E255" s="4">
        <f>(D255/D$258)*100</f>
        <v>50</v>
      </c>
    </row>
    <row r="256" spans="1:5" ht="12.75" x14ac:dyDescent="0.2">
      <c r="A256" s="26" t="s">
        <v>24</v>
      </c>
      <c r="B256" s="53">
        <v>0</v>
      </c>
      <c r="C256" s="53">
        <v>0</v>
      </c>
      <c r="D256" s="52">
        <v>0</v>
      </c>
      <c r="E256" s="28">
        <f>(D256/D$258)*100</f>
        <v>0</v>
      </c>
    </row>
    <row r="257" spans="1:5" ht="13.5" thickBot="1" x14ac:dyDescent="0.25">
      <c r="A257" s="69" t="s">
        <v>25</v>
      </c>
      <c r="B257" s="64">
        <v>0</v>
      </c>
      <c r="C257" s="64">
        <v>0</v>
      </c>
      <c r="D257" s="70">
        <v>0</v>
      </c>
      <c r="E257" s="65">
        <f>(D257/D$258)*100</f>
        <v>0</v>
      </c>
    </row>
    <row r="258" spans="1:5" ht="13.5" thickBot="1" x14ac:dyDescent="0.25">
      <c r="A258" s="36" t="s">
        <v>0</v>
      </c>
      <c r="B258" s="30">
        <f>SUM(B253:B257)</f>
        <v>0</v>
      </c>
      <c r="C258" s="30">
        <f>SUM(C253:C257)</f>
        <v>4</v>
      </c>
      <c r="D258" s="30">
        <f>SUM(D253:D257)</f>
        <v>4</v>
      </c>
      <c r="E258" s="30">
        <f>SUM(E253:E257)</f>
        <v>100</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0</v>
      </c>
      <c r="C284" s="24">
        <v>2</v>
      </c>
      <c r="D284" s="22">
        <f>SUM(B284+C284)</f>
        <v>2</v>
      </c>
      <c r="E284" s="20">
        <f t="shared" ref="E284:E291" si="7">(D284/D$291)*100</f>
        <v>100</v>
      </c>
    </row>
    <row r="285" spans="1:5" ht="12.75" x14ac:dyDescent="0.2">
      <c r="A285" s="26" t="s">
        <v>1</v>
      </c>
      <c r="B285" s="53">
        <v>0</v>
      </c>
      <c r="C285" s="53">
        <v>0</v>
      </c>
      <c r="D285" s="50">
        <f>SUM(B285+C285)</f>
        <v>0</v>
      </c>
      <c r="E285" s="51">
        <f>(D285/D$291)*100</f>
        <v>0</v>
      </c>
    </row>
    <row r="286" spans="1:5" ht="12.75" x14ac:dyDescent="0.2">
      <c r="A286" s="21" t="s">
        <v>103</v>
      </c>
      <c r="B286" s="24">
        <v>0</v>
      </c>
      <c r="C286" s="24">
        <v>0</v>
      </c>
      <c r="D286" s="22">
        <f t="shared" ref="D286:D290" si="8">SUM(B286:C286)</f>
        <v>0</v>
      </c>
      <c r="E286" s="20">
        <f>(D286/D$291)*100</f>
        <v>0</v>
      </c>
    </row>
    <row r="287" spans="1:5" ht="12.75" x14ac:dyDescent="0.2">
      <c r="A287" s="26" t="s">
        <v>28</v>
      </c>
      <c r="B287" s="53">
        <v>0</v>
      </c>
      <c r="C287" s="53">
        <v>0</v>
      </c>
      <c r="D287" s="50">
        <v>0</v>
      </c>
      <c r="E287" s="51">
        <f t="shared" si="7"/>
        <v>0</v>
      </c>
    </row>
    <row r="288" spans="1:5" ht="12.75" x14ac:dyDescent="0.2">
      <c r="A288" s="2" t="s">
        <v>29</v>
      </c>
      <c r="B288" s="24">
        <v>0</v>
      </c>
      <c r="C288" s="24">
        <v>0</v>
      </c>
      <c r="D288" s="22">
        <v>0</v>
      </c>
      <c r="E288" s="20">
        <f t="shared" si="7"/>
        <v>0</v>
      </c>
    </row>
    <row r="289" spans="1:5" ht="12.75" x14ac:dyDescent="0.2">
      <c r="A289" s="26" t="s">
        <v>30</v>
      </c>
      <c r="B289" s="53">
        <v>0</v>
      </c>
      <c r="C289" s="53">
        <v>0</v>
      </c>
      <c r="D289" s="50">
        <f t="shared" si="8"/>
        <v>0</v>
      </c>
      <c r="E289" s="51">
        <f>(D289/D$291)*100</f>
        <v>0</v>
      </c>
    </row>
    <row r="290" spans="1:5" ht="13.5" thickBot="1" x14ac:dyDescent="0.25">
      <c r="A290" s="69" t="s">
        <v>52</v>
      </c>
      <c r="B290" s="24">
        <v>0</v>
      </c>
      <c r="C290" s="24">
        <v>0</v>
      </c>
      <c r="D290" s="22">
        <f t="shared" si="8"/>
        <v>0</v>
      </c>
      <c r="E290" s="23">
        <f t="shared" si="7"/>
        <v>0</v>
      </c>
    </row>
    <row r="291" spans="1:5" ht="13.5" thickBot="1" x14ac:dyDescent="0.25">
      <c r="A291" s="29" t="s">
        <v>0</v>
      </c>
      <c r="B291" s="30">
        <f>SUM(B284:B290)</f>
        <v>0</v>
      </c>
      <c r="C291" s="30">
        <f>SUM(C284:C290)</f>
        <v>2</v>
      </c>
      <c r="D291" s="30">
        <f>SUM(D284:D290)</f>
        <v>2</v>
      </c>
      <c r="E291" s="32">
        <f t="shared" si="7"/>
        <v>100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4:E4"/>
    <mergeCell ref="A5:E5"/>
    <mergeCell ref="A6:E6"/>
    <mergeCell ref="A13:E13"/>
    <mergeCell ref="A30:E30"/>
    <mergeCell ref="A55:E55"/>
    <mergeCell ref="A66:E66"/>
    <mergeCell ref="A100:E100"/>
    <mergeCell ref="A86:E87"/>
    <mergeCell ref="A119:E120"/>
    <mergeCell ref="A133:E133"/>
    <mergeCell ref="A165:E165"/>
    <mergeCell ref="A181:E181"/>
    <mergeCell ref="A209:E209"/>
    <mergeCell ref="A151:E152"/>
    <mergeCell ref="A198:E199"/>
    <mergeCell ref="A180:E180"/>
    <mergeCell ref="A226:E227"/>
    <mergeCell ref="A261:E261"/>
    <mergeCell ref="A281:E281"/>
    <mergeCell ref="A292:E292"/>
    <mergeCell ref="A223:E223"/>
    <mergeCell ref="A233:E233"/>
  </mergeCells>
  <pageMargins left="0.75" right="0.75" top="1" bottom="1"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customHeight="1" x14ac:dyDescent="0.2">
      <c r="A4" s="127" t="s">
        <v>215</v>
      </c>
      <c r="B4" s="127"/>
      <c r="C4" s="127"/>
      <c r="D4" s="127"/>
      <c r="E4" s="127"/>
    </row>
    <row r="5" spans="1:13" ht="40.5" customHeight="1" x14ac:dyDescent="0.2">
      <c r="A5" s="128" t="s">
        <v>216</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2.3569023569023568</v>
      </c>
      <c r="G9" s="6"/>
    </row>
    <row r="10" spans="1:13" x14ac:dyDescent="0.2">
      <c r="A10" s="37" t="s">
        <v>101</v>
      </c>
      <c r="B10" s="38">
        <v>0</v>
      </c>
      <c r="C10" s="38">
        <v>20</v>
      </c>
      <c r="D10" s="38">
        <f t="shared" si="0"/>
        <v>20</v>
      </c>
      <c r="E10" s="39">
        <f t="shared" si="1"/>
        <v>6.7340067340067336</v>
      </c>
      <c r="G10" s="6"/>
    </row>
    <row r="11" spans="1:13" x14ac:dyDescent="0.2">
      <c r="A11" s="2" t="s">
        <v>41</v>
      </c>
      <c r="B11" s="3">
        <v>0</v>
      </c>
      <c r="C11" s="3">
        <v>97</v>
      </c>
      <c r="D11" s="43">
        <f t="shared" si="0"/>
        <v>97</v>
      </c>
      <c r="E11" s="4">
        <f t="shared" si="1"/>
        <v>32.659932659932664</v>
      </c>
      <c r="G11" s="6"/>
      <c r="L11" s="17"/>
      <c r="M11" s="6"/>
    </row>
    <row r="12" spans="1:13" x14ac:dyDescent="0.2">
      <c r="A12" s="37" t="s">
        <v>47</v>
      </c>
      <c r="B12" s="38">
        <v>0</v>
      </c>
      <c r="C12" s="38">
        <v>9</v>
      </c>
      <c r="D12" s="38">
        <f t="shared" si="0"/>
        <v>9</v>
      </c>
      <c r="E12" s="39">
        <f t="shared" si="1"/>
        <v>3.0303030303030303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14</v>
      </c>
      <c r="C14" s="38">
        <v>150</v>
      </c>
      <c r="D14" s="38">
        <f t="shared" si="0"/>
        <v>164</v>
      </c>
      <c r="E14" s="39">
        <f t="shared" si="1"/>
        <v>55.218855218855225</v>
      </c>
      <c r="L14" s="17"/>
      <c r="M14" s="6"/>
    </row>
    <row r="15" spans="1:13" ht="13.5" thickBot="1" x14ac:dyDescent="0.25">
      <c r="A15" s="29" t="s">
        <v>0</v>
      </c>
      <c r="B15" s="30">
        <f>SUM(B9:B14)</f>
        <v>14</v>
      </c>
      <c r="C15" s="30">
        <f>SUM(C9:C14)</f>
        <v>283</v>
      </c>
      <c r="D15" s="30">
        <f>SUM(D9:D14)</f>
        <v>297</v>
      </c>
      <c r="E15" s="32">
        <f>SUM(E9:E14)</f>
        <v>100.00000000000001</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29</v>
      </c>
      <c r="D21" s="38">
        <f>SUM(B21:C21)</f>
        <v>29</v>
      </c>
      <c r="E21" s="41">
        <f>(D21/D$32)*100</f>
        <v>9.7643097643097647</v>
      </c>
      <c r="L21" s="17"/>
      <c r="M21" s="6"/>
    </row>
    <row r="22" spans="1:13" x14ac:dyDescent="0.2">
      <c r="A22" s="21" t="s">
        <v>128</v>
      </c>
      <c r="B22" s="3">
        <v>0</v>
      </c>
      <c r="C22" s="3">
        <v>104</v>
      </c>
      <c r="D22" s="3">
        <f>SUM(B22:C22)</f>
        <v>104</v>
      </c>
      <c r="E22" s="42">
        <f t="shared" ref="E22:E31" si="2">(D22/D$32)*100</f>
        <v>35.016835016835017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14</v>
      </c>
      <c r="C30" s="43">
        <v>150</v>
      </c>
      <c r="D30" s="3">
        <f>SUM(B30:C30)</f>
        <v>164</v>
      </c>
      <c r="E30" s="42">
        <f t="shared" si="2"/>
        <v>55.218855218855225</v>
      </c>
    </row>
    <row r="31" spans="1:13" ht="13.5" thickBot="1" x14ac:dyDescent="0.25">
      <c r="A31" s="40" t="s">
        <v>133</v>
      </c>
      <c r="B31" s="38">
        <v>0</v>
      </c>
      <c r="C31" s="38">
        <v>0</v>
      </c>
      <c r="D31" s="38">
        <v>0</v>
      </c>
      <c r="E31" s="41">
        <f t="shared" si="2"/>
        <v>0</v>
      </c>
    </row>
    <row r="32" spans="1:13" ht="13.5" thickBot="1" x14ac:dyDescent="0.25">
      <c r="A32" s="29" t="s">
        <v>0</v>
      </c>
      <c r="B32" s="30">
        <f>SUM(B21:B31)</f>
        <v>14</v>
      </c>
      <c r="C32" s="30">
        <f>SUM(C21:C31)</f>
        <v>283</v>
      </c>
      <c r="D32" s="30">
        <f>SUM(D21:D31)</f>
        <v>297</v>
      </c>
      <c r="E32" s="32">
        <f>SUM(E21:E31)</f>
        <v>100</v>
      </c>
    </row>
    <row r="33" spans="1:14" x14ac:dyDescent="0.2">
      <c r="A33" s="19"/>
      <c r="B33" s="18" t="s">
        <v>143</v>
      </c>
      <c r="C33" s="19"/>
      <c r="D33" s="19"/>
      <c r="E33" s="19"/>
      <c r="N33" s="107"/>
    </row>
    <row r="34" spans="1:14" x14ac:dyDescent="0.2">
      <c r="A34" s="19"/>
      <c r="B34" s="18"/>
      <c r="C34" s="19"/>
      <c r="D34" s="19"/>
      <c r="E34" s="19"/>
      <c r="N34" s="107"/>
    </row>
    <row r="35" spans="1:14" ht="28.5" customHeight="1" x14ac:dyDescent="0.2">
      <c r="A35" s="128" t="s">
        <v>144</v>
      </c>
      <c r="B35" s="128"/>
      <c r="C35" s="128"/>
      <c r="D35" s="128"/>
      <c r="E35" s="128"/>
      <c r="N35" s="107"/>
    </row>
    <row r="36" spans="1:14" ht="13.5" thickBot="1" x14ac:dyDescent="0.25">
      <c r="A36" s="19"/>
      <c r="B36" s="18"/>
      <c r="C36" s="19"/>
      <c r="D36" s="19"/>
      <c r="E36" s="19"/>
      <c r="N36" s="107"/>
    </row>
    <row r="37" spans="1:14" ht="13.5" thickBot="1" x14ac:dyDescent="0.25">
      <c r="A37" s="29" t="s">
        <v>137</v>
      </c>
      <c r="B37" s="30" t="s">
        <v>3</v>
      </c>
      <c r="C37" s="30" t="s">
        <v>2</v>
      </c>
      <c r="D37" s="30" t="s">
        <v>0</v>
      </c>
      <c r="E37" s="31" t="s">
        <v>42</v>
      </c>
      <c r="L37" s="6"/>
      <c r="N37" s="107"/>
    </row>
    <row r="38" spans="1:14" x14ac:dyDescent="0.2">
      <c r="A38" s="21" t="s">
        <v>135</v>
      </c>
      <c r="B38" s="3">
        <v>11</v>
      </c>
      <c r="C38" s="3">
        <v>131</v>
      </c>
      <c r="D38" s="3">
        <f>SUM(B38:C38)</f>
        <v>142</v>
      </c>
      <c r="E38" s="42">
        <f>(D38/D$32)*100</f>
        <v>47.811447811447813</v>
      </c>
      <c r="L38" s="6"/>
      <c r="N38" s="107"/>
    </row>
    <row r="39" spans="1:14" x14ac:dyDescent="0.2">
      <c r="A39" s="40" t="s">
        <v>104</v>
      </c>
      <c r="B39" s="38">
        <v>0</v>
      </c>
      <c r="C39" s="38">
        <v>3</v>
      </c>
      <c r="D39" s="38">
        <f>SUM(B39:C39)</f>
        <v>3</v>
      </c>
      <c r="E39" s="41">
        <f t="shared" ref="E39:E47" si="3">(D39/D$32)*100</f>
        <v>1.0101010101010102</v>
      </c>
      <c r="L39" s="6"/>
      <c r="N39" s="107"/>
    </row>
    <row r="40" spans="1:14" x14ac:dyDescent="0.2">
      <c r="A40" s="33" t="s">
        <v>105</v>
      </c>
      <c r="B40" s="3">
        <v>3</v>
      </c>
      <c r="C40" s="3">
        <v>117</v>
      </c>
      <c r="D40" s="43">
        <f t="shared" ref="D40:D47" si="4">SUM(B40:C40)</f>
        <v>120</v>
      </c>
      <c r="E40" s="42">
        <f t="shared" si="3"/>
        <v>40.404040404040401</v>
      </c>
      <c r="L40" s="6"/>
      <c r="N40" s="107"/>
    </row>
    <row r="41" spans="1:14" x14ac:dyDescent="0.2">
      <c r="A41" s="40" t="s">
        <v>106</v>
      </c>
      <c r="B41" s="38">
        <v>0</v>
      </c>
      <c r="C41" s="38">
        <v>8</v>
      </c>
      <c r="D41" s="38">
        <f t="shared" si="4"/>
        <v>8</v>
      </c>
      <c r="E41" s="41">
        <f t="shared" si="3"/>
        <v>2.6936026936026933</v>
      </c>
      <c r="L41" s="6"/>
      <c r="N41" s="107"/>
    </row>
    <row r="42" spans="1:14" x14ac:dyDescent="0.2">
      <c r="A42" s="33" t="s">
        <v>107</v>
      </c>
      <c r="B42" s="43">
        <v>0</v>
      </c>
      <c r="C42" s="43">
        <v>1</v>
      </c>
      <c r="D42" s="43">
        <f t="shared" si="4"/>
        <v>1</v>
      </c>
      <c r="E42" s="42">
        <f t="shared" si="3"/>
        <v>0.33670033670033667</v>
      </c>
      <c r="L42" s="6"/>
      <c r="N42" s="107"/>
    </row>
    <row r="43" spans="1:14" x14ac:dyDescent="0.2">
      <c r="A43" s="40" t="s">
        <v>108</v>
      </c>
      <c r="B43" s="38">
        <v>0</v>
      </c>
      <c r="C43" s="38">
        <v>1</v>
      </c>
      <c r="D43" s="38">
        <f t="shared" si="4"/>
        <v>1</v>
      </c>
      <c r="E43" s="41">
        <f t="shared" si="3"/>
        <v>0.33670033670033667</v>
      </c>
      <c r="L43" s="6"/>
      <c r="N43" s="107"/>
    </row>
    <row r="44" spans="1:14" x14ac:dyDescent="0.2">
      <c r="A44" s="33" t="s">
        <v>109</v>
      </c>
      <c r="B44" s="43">
        <v>0</v>
      </c>
      <c r="C44" s="43">
        <v>4</v>
      </c>
      <c r="D44" s="43">
        <f t="shared" si="4"/>
        <v>4</v>
      </c>
      <c r="E44" s="42">
        <f t="shared" si="3"/>
        <v>1.3468013468013467</v>
      </c>
      <c r="L44" s="6"/>
    </row>
    <row r="45" spans="1:14" x14ac:dyDescent="0.2">
      <c r="A45" s="40" t="s">
        <v>136</v>
      </c>
      <c r="B45" s="38">
        <v>0</v>
      </c>
      <c r="C45" s="38">
        <v>8</v>
      </c>
      <c r="D45" s="38">
        <f>SUM(B45:C45)</f>
        <v>8</v>
      </c>
      <c r="E45" s="41">
        <f t="shared" si="3"/>
        <v>2.6936026936026933</v>
      </c>
      <c r="L45" s="6"/>
    </row>
    <row r="46" spans="1:14" x14ac:dyDescent="0.2">
      <c r="A46" s="33" t="s">
        <v>5</v>
      </c>
      <c r="B46" s="43">
        <v>0</v>
      </c>
      <c r="C46" s="43">
        <v>8</v>
      </c>
      <c r="D46" s="43">
        <f t="shared" si="4"/>
        <v>8</v>
      </c>
      <c r="E46" s="42">
        <f t="shared" si="3"/>
        <v>2.6936026936026933</v>
      </c>
      <c r="F46" s="6"/>
      <c r="G46" s="6"/>
      <c r="L46" s="6"/>
    </row>
    <row r="47" spans="1:14" ht="13.5" thickBot="1" x14ac:dyDescent="0.25">
      <c r="A47" s="40" t="s">
        <v>133</v>
      </c>
      <c r="B47" s="38">
        <v>0</v>
      </c>
      <c r="C47" s="38">
        <v>2</v>
      </c>
      <c r="D47" s="38">
        <f t="shared" si="4"/>
        <v>2</v>
      </c>
      <c r="E47" s="41">
        <f t="shared" si="3"/>
        <v>0.67340067340067333</v>
      </c>
      <c r="F47" s="92"/>
      <c r="G47" s="92"/>
      <c r="H47" s="12"/>
      <c r="L47" s="6"/>
    </row>
    <row r="48" spans="1:14" ht="13.5" thickBot="1" x14ac:dyDescent="0.25">
      <c r="A48" s="29" t="s">
        <v>0</v>
      </c>
      <c r="B48" s="30">
        <f>SUM(B38:B47)</f>
        <v>14</v>
      </c>
      <c r="C48" s="30">
        <f>SUM(C38:C47)</f>
        <v>283</v>
      </c>
      <c r="D48" s="30">
        <f>SUM(D38:D47)</f>
        <v>297</v>
      </c>
      <c r="E48" s="32">
        <f>SUM(E38:E47)</f>
        <v>100.00000000000001</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1</v>
      </c>
      <c r="C53" s="24">
        <v>4</v>
      </c>
      <c r="D53" s="3">
        <f>SUM(B53:C53)</f>
        <v>5</v>
      </c>
      <c r="E53" s="4">
        <f t="shared" ref="E53:E59" si="5">(D53/D$65)*100</f>
        <v>2.0161290322580645</v>
      </c>
      <c r="F53" s="92"/>
      <c r="G53" s="92"/>
      <c r="H53" s="12"/>
    </row>
    <row r="54" spans="1:14" x14ac:dyDescent="0.2">
      <c r="A54" s="26" t="s">
        <v>7</v>
      </c>
      <c r="B54" s="53">
        <v>2</v>
      </c>
      <c r="C54" s="53">
        <v>24</v>
      </c>
      <c r="D54" s="52">
        <f>SUM(B54:C54)</f>
        <v>26</v>
      </c>
      <c r="E54" s="28">
        <f t="shared" si="5"/>
        <v>10.483870967741936</v>
      </c>
      <c r="F54" s="92"/>
      <c r="G54" s="92"/>
      <c r="H54" s="12"/>
    </row>
    <row r="55" spans="1:14" x14ac:dyDescent="0.2">
      <c r="A55" s="2" t="s">
        <v>8</v>
      </c>
      <c r="B55" s="24">
        <v>1</v>
      </c>
      <c r="C55" s="24">
        <v>35</v>
      </c>
      <c r="D55" s="43">
        <f t="shared" ref="D55:D64" si="6">SUM(B55:C55)</f>
        <v>36</v>
      </c>
      <c r="E55" s="4">
        <f t="shared" si="5"/>
        <v>14.516129032258066</v>
      </c>
      <c r="F55" s="92"/>
      <c r="G55" s="92"/>
      <c r="H55" s="12"/>
    </row>
    <row r="56" spans="1:14" x14ac:dyDescent="0.2">
      <c r="A56" s="26" t="s">
        <v>9</v>
      </c>
      <c r="B56" s="53">
        <v>1</v>
      </c>
      <c r="C56" s="53">
        <v>25</v>
      </c>
      <c r="D56" s="52">
        <f t="shared" si="6"/>
        <v>26</v>
      </c>
      <c r="E56" s="28">
        <f t="shared" si="5"/>
        <v>10.483870967741936</v>
      </c>
      <c r="F56" s="92"/>
      <c r="G56" s="12"/>
      <c r="H56" s="12"/>
      <c r="M56" s="6"/>
      <c r="N56" s="6"/>
    </row>
    <row r="57" spans="1:14" x14ac:dyDescent="0.2">
      <c r="A57" s="2" t="s">
        <v>10</v>
      </c>
      <c r="B57" s="24">
        <v>0</v>
      </c>
      <c r="C57" s="24">
        <v>37</v>
      </c>
      <c r="D57" s="43">
        <f t="shared" si="6"/>
        <v>37</v>
      </c>
      <c r="E57" s="4">
        <f t="shared" si="5"/>
        <v>14.919354838709678</v>
      </c>
      <c r="F57" s="92"/>
      <c r="G57" s="12"/>
      <c r="H57" s="12"/>
      <c r="K57" s="6"/>
      <c r="L57" s="6"/>
      <c r="M57" s="6"/>
      <c r="N57" s="6"/>
    </row>
    <row r="58" spans="1:14" x14ac:dyDescent="0.2">
      <c r="A58" s="26" t="s">
        <v>11</v>
      </c>
      <c r="B58" s="53">
        <v>0</v>
      </c>
      <c r="C58" s="53">
        <v>39</v>
      </c>
      <c r="D58" s="52">
        <f t="shared" si="6"/>
        <v>39</v>
      </c>
      <c r="E58" s="28">
        <f t="shared" si="5"/>
        <v>15.725806451612904</v>
      </c>
      <c r="F58" s="12"/>
      <c r="G58" s="12"/>
      <c r="H58" s="12"/>
      <c r="K58" s="6"/>
      <c r="L58" s="6"/>
      <c r="M58" s="6"/>
      <c r="N58" s="6"/>
    </row>
    <row r="59" spans="1:14" x14ac:dyDescent="0.2">
      <c r="A59" s="2" t="s">
        <v>12</v>
      </c>
      <c r="B59" s="24">
        <v>0</v>
      </c>
      <c r="C59" s="24">
        <v>33</v>
      </c>
      <c r="D59" s="43">
        <f t="shared" si="6"/>
        <v>33</v>
      </c>
      <c r="E59" s="4">
        <f t="shared" si="5"/>
        <v>13.306451612903224</v>
      </c>
      <c r="F59" s="92"/>
      <c r="G59" s="12"/>
      <c r="H59" s="12"/>
      <c r="K59" s="6"/>
      <c r="L59" s="6"/>
      <c r="M59" s="6"/>
      <c r="N59" s="6"/>
    </row>
    <row r="60" spans="1:14" x14ac:dyDescent="0.2">
      <c r="A60" s="26" t="s">
        <v>13</v>
      </c>
      <c r="B60" s="53">
        <v>1</v>
      </c>
      <c r="C60" s="53">
        <v>16</v>
      </c>
      <c r="D60" s="52">
        <f t="shared" si="6"/>
        <v>17</v>
      </c>
      <c r="E60" s="28">
        <f>(D60/D$65)*100</f>
        <v>6.854838709677419</v>
      </c>
      <c r="F60" s="12"/>
      <c r="G60" s="12"/>
      <c r="H60" s="12"/>
      <c r="K60" s="6"/>
      <c r="L60" s="6"/>
      <c r="M60" s="6"/>
      <c r="N60" s="6"/>
    </row>
    <row r="61" spans="1:14" x14ac:dyDescent="0.2">
      <c r="A61" s="2" t="s">
        <v>14</v>
      </c>
      <c r="B61" s="24">
        <v>2</v>
      </c>
      <c r="C61" s="24">
        <v>12</v>
      </c>
      <c r="D61" s="43">
        <f>SUM(B61:C61)</f>
        <v>14</v>
      </c>
      <c r="E61" s="4">
        <f>(D61/D65)*100</f>
        <v>5.6451612903225801</v>
      </c>
      <c r="K61" s="6"/>
      <c r="L61" s="6"/>
    </row>
    <row r="62" spans="1:14" x14ac:dyDescent="0.2">
      <c r="A62" s="26" t="s">
        <v>15</v>
      </c>
      <c r="B62" s="53">
        <v>0</v>
      </c>
      <c r="C62" s="53">
        <v>3</v>
      </c>
      <c r="D62" s="52">
        <f t="shared" si="6"/>
        <v>3</v>
      </c>
      <c r="E62" s="28">
        <f>(D62/D65)*100</f>
        <v>1.2096774193548387</v>
      </c>
      <c r="K62" s="6"/>
      <c r="L62" s="6"/>
    </row>
    <row r="63" spans="1:14" x14ac:dyDescent="0.2">
      <c r="A63" s="2" t="s">
        <v>72</v>
      </c>
      <c r="B63" s="24">
        <v>4</v>
      </c>
      <c r="C63" s="24">
        <v>5</v>
      </c>
      <c r="D63" s="43">
        <f t="shared" si="6"/>
        <v>9</v>
      </c>
      <c r="E63" s="4">
        <f>(D63/D65)*100</f>
        <v>3.6290322580645165</v>
      </c>
      <c r="K63" s="6"/>
      <c r="L63" s="6"/>
    </row>
    <row r="64" spans="1:14" ht="13.5" thickBot="1" x14ac:dyDescent="0.25">
      <c r="A64" s="26" t="s">
        <v>17</v>
      </c>
      <c r="B64" s="53">
        <v>0</v>
      </c>
      <c r="C64" s="53">
        <v>3</v>
      </c>
      <c r="D64" s="52">
        <f t="shared" si="6"/>
        <v>3</v>
      </c>
      <c r="E64" s="28">
        <f>(D64/D65)*100</f>
        <v>1.2096774193548387</v>
      </c>
      <c r="K64" s="6"/>
      <c r="L64" s="6"/>
    </row>
    <row r="65" spans="1:14" ht="13.5" thickBot="1" x14ac:dyDescent="0.25">
      <c r="A65" s="29" t="s">
        <v>0</v>
      </c>
      <c r="B65" s="30">
        <f>SUM(B53:B64)</f>
        <v>12</v>
      </c>
      <c r="C65" s="30">
        <f>SUM(C53:C64)</f>
        <v>236</v>
      </c>
      <c r="D65" s="30">
        <f>SUM(D53:D64)</f>
        <v>248</v>
      </c>
      <c r="E65" s="32">
        <f>SUM(E53:E64)</f>
        <v>100</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1</v>
      </c>
      <c r="C71" s="24">
        <v>3</v>
      </c>
      <c r="D71" s="10">
        <f t="shared" ref="D71:D76" si="7">SUM(B71:C71)</f>
        <v>4</v>
      </c>
      <c r="E71" s="4">
        <f t="shared" ref="E71:E76" si="8">(D71/D$77)*100</f>
        <v>1.6129032258064515</v>
      </c>
    </row>
    <row r="72" spans="1:14" x14ac:dyDescent="0.2">
      <c r="A72" s="57" t="s">
        <v>75</v>
      </c>
      <c r="B72" s="55">
        <v>1</v>
      </c>
      <c r="C72" s="55">
        <v>28</v>
      </c>
      <c r="D72" s="58">
        <f t="shared" si="7"/>
        <v>29</v>
      </c>
      <c r="E72" s="39">
        <f t="shared" si="8"/>
        <v>11.693548387096774</v>
      </c>
    </row>
    <row r="73" spans="1:14" x14ac:dyDescent="0.2">
      <c r="A73" s="56" t="s">
        <v>73</v>
      </c>
      <c r="B73" s="24">
        <v>3</v>
      </c>
      <c r="C73" s="24">
        <v>75</v>
      </c>
      <c r="D73" s="67">
        <f t="shared" si="7"/>
        <v>78</v>
      </c>
      <c r="E73" s="4">
        <f t="shared" si="8"/>
        <v>31.451612903225808</v>
      </c>
    </row>
    <row r="74" spans="1:14" x14ac:dyDescent="0.2">
      <c r="A74" s="57" t="s">
        <v>81</v>
      </c>
      <c r="B74" s="55">
        <v>4</v>
      </c>
      <c r="C74" s="55">
        <v>66</v>
      </c>
      <c r="D74" s="58">
        <f t="shared" si="7"/>
        <v>70</v>
      </c>
      <c r="E74" s="39">
        <f t="shared" si="8"/>
        <v>28.225806451612907</v>
      </c>
    </row>
    <row r="75" spans="1:14" x14ac:dyDescent="0.2">
      <c r="A75" s="56" t="s">
        <v>80</v>
      </c>
      <c r="B75" s="24">
        <v>0</v>
      </c>
      <c r="C75" s="24">
        <v>34</v>
      </c>
      <c r="D75" s="67">
        <f t="shared" si="7"/>
        <v>34</v>
      </c>
      <c r="E75" s="4">
        <f t="shared" si="8"/>
        <v>13.709677419354838</v>
      </c>
    </row>
    <row r="76" spans="1:14" ht="13.5" thickBot="1" x14ac:dyDescent="0.25">
      <c r="A76" s="57" t="s">
        <v>65</v>
      </c>
      <c r="B76" s="55">
        <v>3</v>
      </c>
      <c r="C76" s="75">
        <v>30</v>
      </c>
      <c r="D76" s="58">
        <f t="shared" si="7"/>
        <v>33</v>
      </c>
      <c r="E76" s="39">
        <f t="shared" si="8"/>
        <v>13.306451612903224</v>
      </c>
    </row>
    <row r="77" spans="1:14" ht="13.5" thickBot="1" x14ac:dyDescent="0.25">
      <c r="A77" s="29" t="s">
        <v>0</v>
      </c>
      <c r="B77" s="34">
        <f>SUM(B71:B76)</f>
        <v>12</v>
      </c>
      <c r="C77" s="34">
        <f>SUM(C71:C76)</f>
        <v>236</v>
      </c>
      <c r="D77" s="30">
        <f>SUM(D71:D76)</f>
        <v>248</v>
      </c>
      <c r="E77" s="31">
        <f>SUM(E71:E76)</f>
        <v>100</v>
      </c>
    </row>
    <row r="78" spans="1:14" x14ac:dyDescent="0.2">
      <c r="A78" s="133" t="s">
        <v>149</v>
      </c>
      <c r="B78" s="133"/>
      <c r="C78" s="133"/>
      <c r="D78" s="133"/>
      <c r="E78" s="133"/>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6</v>
      </c>
      <c r="C82" s="18">
        <v>69</v>
      </c>
      <c r="D82" s="1">
        <f>SUM(B82:C82)</f>
        <v>75</v>
      </c>
      <c r="E82" s="4">
        <f>(D82/D$90)*100</f>
        <v>30.241935483870968</v>
      </c>
    </row>
    <row r="83" spans="1:5" x14ac:dyDescent="0.2">
      <c r="A83" s="44" t="s">
        <v>111</v>
      </c>
      <c r="B83" s="45">
        <v>3</v>
      </c>
      <c r="C83" s="45">
        <v>85</v>
      </c>
      <c r="D83" s="46">
        <f>SUM(B83:C83)</f>
        <v>88</v>
      </c>
      <c r="E83" s="39">
        <f t="shared" ref="E83:E89" si="9">(D83/D$90)*100</f>
        <v>35.483870967741936</v>
      </c>
    </row>
    <row r="84" spans="1:5" x14ac:dyDescent="0.2">
      <c r="A84" s="16" t="s">
        <v>82</v>
      </c>
      <c r="B84" s="18">
        <v>0</v>
      </c>
      <c r="C84" s="18">
        <v>18</v>
      </c>
      <c r="D84" s="13">
        <f t="shared" ref="D84:D89" si="10">SUM(B84:C84)</f>
        <v>18</v>
      </c>
      <c r="E84" s="4">
        <f t="shared" si="9"/>
        <v>7.2580645161290329</v>
      </c>
    </row>
    <row r="85" spans="1:5" x14ac:dyDescent="0.2">
      <c r="A85" s="44" t="s">
        <v>112</v>
      </c>
      <c r="B85" s="45">
        <v>1</v>
      </c>
      <c r="C85" s="45">
        <v>3</v>
      </c>
      <c r="D85" s="46">
        <f t="shared" si="10"/>
        <v>4</v>
      </c>
      <c r="E85" s="39">
        <f t="shared" si="9"/>
        <v>1.6129032258064515</v>
      </c>
    </row>
    <row r="86" spans="1:5" x14ac:dyDescent="0.2">
      <c r="A86" s="16" t="s">
        <v>113</v>
      </c>
      <c r="B86" s="18">
        <v>0</v>
      </c>
      <c r="C86" s="18">
        <v>5</v>
      </c>
      <c r="D86" s="13">
        <f t="shared" si="10"/>
        <v>5</v>
      </c>
      <c r="E86" s="4">
        <f t="shared" si="9"/>
        <v>2.0161290322580645</v>
      </c>
    </row>
    <row r="87" spans="1:5" x14ac:dyDescent="0.2">
      <c r="A87" s="44" t="s">
        <v>114</v>
      </c>
      <c r="B87" s="45">
        <v>0</v>
      </c>
      <c r="C87" s="45">
        <v>42</v>
      </c>
      <c r="D87" s="46">
        <f t="shared" si="10"/>
        <v>42</v>
      </c>
      <c r="E87" s="39">
        <f t="shared" si="9"/>
        <v>16.93548387096774</v>
      </c>
    </row>
    <row r="88" spans="1:5" x14ac:dyDescent="0.2">
      <c r="A88" s="16" t="s">
        <v>99</v>
      </c>
      <c r="B88" s="18">
        <v>0</v>
      </c>
      <c r="C88" s="18">
        <v>0</v>
      </c>
      <c r="D88" s="13">
        <f t="shared" si="10"/>
        <v>0</v>
      </c>
      <c r="E88" s="4">
        <f t="shared" si="9"/>
        <v>0</v>
      </c>
    </row>
    <row r="89" spans="1:5" ht="13.5" thickBot="1" x14ac:dyDescent="0.25">
      <c r="A89" s="37" t="s">
        <v>17</v>
      </c>
      <c r="B89" s="45">
        <v>2</v>
      </c>
      <c r="C89" s="45">
        <v>14</v>
      </c>
      <c r="D89" s="46">
        <f t="shared" si="10"/>
        <v>16</v>
      </c>
      <c r="E89" s="39">
        <f t="shared" si="9"/>
        <v>6.4516129032258061</v>
      </c>
    </row>
    <row r="90" spans="1:5" ht="13.5" thickBot="1" x14ac:dyDescent="0.25">
      <c r="A90" s="29" t="s">
        <v>0</v>
      </c>
      <c r="B90" s="30">
        <f>SUM(B82:B89)</f>
        <v>12</v>
      </c>
      <c r="C90" s="30">
        <f>SUM(C82:C89)</f>
        <v>236</v>
      </c>
      <c r="D90" s="30">
        <f>SUM(D82:D89)</f>
        <v>248</v>
      </c>
      <c r="E90" s="31">
        <f>SUM(E82:E89)</f>
        <v>100</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30</v>
      </c>
      <c r="D107" s="38">
        <f t="shared" si="12"/>
        <v>35</v>
      </c>
      <c r="E107" s="39">
        <f t="shared" si="11"/>
        <v>14.112903225806454</v>
      </c>
    </row>
    <row r="108" spans="1:5" ht="13.5" thickBot="1" x14ac:dyDescent="0.25">
      <c r="A108" s="29" t="s">
        <v>0</v>
      </c>
      <c r="B108" s="30">
        <f>SUM(B96:B107)</f>
        <v>12</v>
      </c>
      <c r="C108" s="30">
        <f>SUM(C96:C107)</f>
        <v>236</v>
      </c>
      <c r="D108" s="30">
        <f>SUM(D96:D107)</f>
        <v>248</v>
      </c>
      <c r="E108" s="31">
        <f>SUM(E96:E107)</f>
        <v>100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57</v>
      </c>
      <c r="D114" s="3">
        <f>SUM(B114:C114)</f>
        <v>57</v>
      </c>
      <c r="E114" s="4">
        <f t="shared" ref="E114:E121" si="13">(D114/D$122)*100</f>
        <v>22.983870967741936</v>
      </c>
    </row>
    <row r="115" spans="1:5" x14ac:dyDescent="0.2">
      <c r="A115" s="74" t="s">
        <v>22</v>
      </c>
      <c r="B115" s="55">
        <v>0</v>
      </c>
      <c r="C115" s="55">
        <v>1</v>
      </c>
      <c r="D115" s="38">
        <f>SUM(B115:C115)</f>
        <v>1</v>
      </c>
      <c r="E115" s="39">
        <f t="shared" si="13"/>
        <v>0.40322580645161288</v>
      </c>
    </row>
    <row r="116" spans="1:5" x14ac:dyDescent="0.2">
      <c r="A116" s="2" t="s">
        <v>83</v>
      </c>
      <c r="B116" s="24">
        <v>1</v>
      </c>
      <c r="C116" s="24">
        <v>3</v>
      </c>
      <c r="D116" s="43">
        <f t="shared" ref="D116:D121" si="14">SUM(B116:C116)</f>
        <v>4</v>
      </c>
      <c r="E116" s="4">
        <f t="shared" si="13"/>
        <v>1.6129032258064515</v>
      </c>
    </row>
    <row r="117" spans="1:5" x14ac:dyDescent="0.2">
      <c r="A117" s="74" t="s">
        <v>79</v>
      </c>
      <c r="B117" s="55">
        <v>1</v>
      </c>
      <c r="C117" s="55">
        <v>72</v>
      </c>
      <c r="D117" s="38">
        <f t="shared" si="14"/>
        <v>73</v>
      </c>
      <c r="E117" s="39">
        <f t="shared" si="13"/>
        <v>29.435483870967744</v>
      </c>
    </row>
    <row r="118" spans="1:5" x14ac:dyDescent="0.2">
      <c r="A118" s="2" t="s">
        <v>78</v>
      </c>
      <c r="B118" s="24">
        <v>2</v>
      </c>
      <c r="C118" s="24">
        <v>55</v>
      </c>
      <c r="D118" s="43">
        <f t="shared" si="14"/>
        <v>57</v>
      </c>
      <c r="E118" s="4">
        <f t="shared" si="13"/>
        <v>22.983870967741936</v>
      </c>
    </row>
    <row r="119" spans="1:5" x14ac:dyDescent="0.2">
      <c r="A119" s="37" t="s">
        <v>5</v>
      </c>
      <c r="B119" s="55">
        <v>0</v>
      </c>
      <c r="C119" s="55">
        <v>2</v>
      </c>
      <c r="D119" s="38">
        <f t="shared" si="14"/>
        <v>2</v>
      </c>
      <c r="E119" s="39">
        <f t="shared" si="13"/>
        <v>0.80645161290322576</v>
      </c>
    </row>
    <row r="120" spans="1:5" x14ac:dyDescent="0.2">
      <c r="A120" s="2" t="s">
        <v>94</v>
      </c>
      <c r="B120" s="24">
        <v>0</v>
      </c>
      <c r="C120" s="24">
        <v>0</v>
      </c>
      <c r="D120" s="43">
        <f t="shared" si="14"/>
        <v>0</v>
      </c>
      <c r="E120" s="4">
        <f t="shared" si="13"/>
        <v>0</v>
      </c>
    </row>
    <row r="121" spans="1:5" ht="13.5" thickBot="1" x14ac:dyDescent="0.25">
      <c r="A121" s="54" t="s">
        <v>17</v>
      </c>
      <c r="B121" s="55">
        <v>8</v>
      </c>
      <c r="C121" s="55">
        <v>46</v>
      </c>
      <c r="D121" s="38">
        <f t="shared" si="14"/>
        <v>54</v>
      </c>
      <c r="E121" s="39">
        <f t="shared" si="13"/>
        <v>21.774193548387096</v>
      </c>
    </row>
    <row r="122" spans="1:5" ht="13.5" thickBot="1" x14ac:dyDescent="0.25">
      <c r="A122" s="29" t="s">
        <v>0</v>
      </c>
      <c r="B122" s="30">
        <f>SUM(B114:B121)</f>
        <v>12</v>
      </c>
      <c r="C122" s="30">
        <f>SUM(C114:C121)</f>
        <v>236</v>
      </c>
      <c r="D122" s="30">
        <f>SUM(D114:D121)</f>
        <v>248</v>
      </c>
      <c r="E122" s="31">
        <f>SUM(E114:E121)</f>
        <v>100</v>
      </c>
    </row>
    <row r="123" spans="1:5" x14ac:dyDescent="0.2">
      <c r="A123" s="133" t="s">
        <v>155</v>
      </c>
      <c r="B123" s="133"/>
      <c r="C123" s="133"/>
      <c r="D123" s="133"/>
      <c r="E123" s="133"/>
    </row>
    <row r="125" spans="1:5" ht="34.5" customHeight="1" x14ac:dyDescent="0.25">
      <c r="A125" s="136" t="s">
        <v>156</v>
      </c>
      <c r="B125" s="136"/>
      <c r="C125" s="136"/>
      <c r="D125" s="136"/>
      <c r="E125" s="136"/>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2</v>
      </c>
      <c r="C128" s="24">
        <v>73</v>
      </c>
      <c r="D128" s="3">
        <f>SUM(B128:C128)</f>
        <v>75</v>
      </c>
      <c r="E128" s="4">
        <f>(D128/D$139)*100</f>
        <v>30.241935483870968</v>
      </c>
    </row>
    <row r="129" spans="1:5" x14ac:dyDescent="0.2">
      <c r="A129" s="88" t="s">
        <v>116</v>
      </c>
      <c r="B129" s="55">
        <v>0</v>
      </c>
      <c r="C129" s="55">
        <v>6</v>
      </c>
      <c r="D129" s="38">
        <f>SUM(B129:C129)</f>
        <v>6</v>
      </c>
      <c r="E129" s="39">
        <f t="shared" ref="E129:E134" si="15">(D129/D$139)*100</f>
        <v>2.4193548387096775</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1</v>
      </c>
      <c r="D131" s="38">
        <f t="shared" si="16"/>
        <v>1</v>
      </c>
      <c r="E131" s="39">
        <f t="shared" si="15"/>
        <v>0.40322580645161288</v>
      </c>
    </row>
    <row r="132" spans="1:5" x14ac:dyDescent="0.2">
      <c r="A132" s="87" t="s">
        <v>119</v>
      </c>
      <c r="B132" s="24">
        <v>0</v>
      </c>
      <c r="C132" s="24">
        <v>0</v>
      </c>
      <c r="D132" s="43">
        <f t="shared" si="16"/>
        <v>0</v>
      </c>
      <c r="E132" s="4">
        <f t="shared" si="15"/>
        <v>0</v>
      </c>
    </row>
    <row r="133" spans="1:5" x14ac:dyDescent="0.2">
      <c r="A133" s="88" t="s">
        <v>76</v>
      </c>
      <c r="B133" s="55">
        <v>2</v>
      </c>
      <c r="C133" s="55">
        <v>77</v>
      </c>
      <c r="D133" s="38">
        <f t="shared" si="16"/>
        <v>79</v>
      </c>
      <c r="E133" s="39">
        <f t="shared" si="15"/>
        <v>31.85483870967742</v>
      </c>
    </row>
    <row r="134" spans="1:5" x14ac:dyDescent="0.2">
      <c r="A134" s="87" t="s">
        <v>86</v>
      </c>
      <c r="B134" s="24">
        <v>0</v>
      </c>
      <c r="C134" s="24">
        <v>0</v>
      </c>
      <c r="D134" s="43">
        <f t="shared" si="16"/>
        <v>0</v>
      </c>
      <c r="E134" s="4">
        <f t="shared" si="15"/>
        <v>0</v>
      </c>
    </row>
    <row r="135" spans="1:5" x14ac:dyDescent="0.2">
      <c r="A135" s="88" t="s">
        <v>100</v>
      </c>
      <c r="B135" s="55">
        <v>0</v>
      </c>
      <c r="C135" s="55">
        <v>0</v>
      </c>
      <c r="D135" s="38">
        <f t="shared" si="16"/>
        <v>0</v>
      </c>
      <c r="E135" s="39">
        <f>(D135/D$139)*100</f>
        <v>0</v>
      </c>
    </row>
    <row r="136" spans="1:5" x14ac:dyDescent="0.2">
      <c r="A136" s="87" t="s">
        <v>33</v>
      </c>
      <c r="B136" s="24">
        <v>3</v>
      </c>
      <c r="C136" s="24">
        <v>40</v>
      </c>
      <c r="D136" s="43">
        <f t="shared" si="16"/>
        <v>43</v>
      </c>
      <c r="E136" s="4">
        <f>(D136/D$139)*100</f>
        <v>17.338709677419356</v>
      </c>
    </row>
    <row r="137" spans="1:5" x14ac:dyDescent="0.2">
      <c r="A137" s="88" t="s">
        <v>85</v>
      </c>
      <c r="B137" s="55">
        <v>5</v>
      </c>
      <c r="C137" s="55">
        <v>39</v>
      </c>
      <c r="D137" s="38">
        <f t="shared" si="16"/>
        <v>44</v>
      </c>
      <c r="E137" s="39">
        <f>(D137/D$139)*100</f>
        <v>17.741935483870968</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12</v>
      </c>
      <c r="C139" s="30">
        <f>SUM(C128:C138)</f>
        <v>236</v>
      </c>
      <c r="D139" s="30">
        <f>SUM(D128:D138)</f>
        <v>248</v>
      </c>
      <c r="E139" s="32">
        <f>SUM(E128:E138)</f>
        <v>100</v>
      </c>
    </row>
    <row r="140" spans="1:5" x14ac:dyDescent="0.2">
      <c r="A140" s="133" t="s">
        <v>157</v>
      </c>
      <c r="B140" s="133"/>
      <c r="C140" s="133"/>
      <c r="D140" s="133"/>
      <c r="E140" s="133"/>
    </row>
    <row r="142" spans="1:5" ht="42" customHeight="1" x14ac:dyDescent="0.2">
      <c r="A142" s="138" t="s">
        <v>158</v>
      </c>
      <c r="B142" s="138"/>
      <c r="C142" s="138"/>
      <c r="D142" s="138"/>
      <c r="E142" s="138"/>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8</v>
      </c>
      <c r="D145" s="15">
        <f>B145+C145</f>
        <v>8</v>
      </c>
      <c r="E145" s="80">
        <f>D145/$D$153*100</f>
        <v>3.225806451612903</v>
      </c>
    </row>
    <row r="146" spans="1:5" x14ac:dyDescent="0.2">
      <c r="A146" s="79" t="s">
        <v>36</v>
      </c>
      <c r="B146" s="89">
        <v>5</v>
      </c>
      <c r="C146" s="89">
        <v>65</v>
      </c>
      <c r="D146" s="90">
        <f t="shared" ref="D146:D152" si="17">B146+C146</f>
        <v>70</v>
      </c>
      <c r="E146" s="81">
        <f t="shared" ref="E146:E152" si="18">D146/$D$153*100</f>
        <v>28.225806451612907</v>
      </c>
    </row>
    <row r="147" spans="1:5" x14ac:dyDescent="0.2">
      <c r="A147" s="21" t="s">
        <v>138</v>
      </c>
      <c r="B147" s="15">
        <v>3</v>
      </c>
      <c r="C147" s="15">
        <v>34</v>
      </c>
      <c r="D147" s="15">
        <f t="shared" si="17"/>
        <v>37</v>
      </c>
      <c r="E147" s="80">
        <f t="shared" si="18"/>
        <v>14.919354838709678</v>
      </c>
    </row>
    <row r="148" spans="1:5" x14ac:dyDescent="0.2">
      <c r="A148" s="79" t="s">
        <v>37</v>
      </c>
      <c r="B148" s="89">
        <v>2</v>
      </c>
      <c r="C148" s="89">
        <v>35</v>
      </c>
      <c r="D148" s="90">
        <f t="shared" si="17"/>
        <v>37</v>
      </c>
      <c r="E148" s="81">
        <f t="shared" si="18"/>
        <v>14.919354838709678</v>
      </c>
    </row>
    <row r="149" spans="1:5" x14ac:dyDescent="0.2">
      <c r="A149" s="21" t="s">
        <v>38</v>
      </c>
      <c r="B149" s="15">
        <v>0</v>
      </c>
      <c r="C149" s="15">
        <v>26</v>
      </c>
      <c r="D149" s="15">
        <f t="shared" si="17"/>
        <v>26</v>
      </c>
      <c r="E149" s="80">
        <f t="shared" si="18"/>
        <v>10.483870967741936</v>
      </c>
    </row>
    <row r="150" spans="1:5" x14ac:dyDescent="0.2">
      <c r="A150" s="79" t="s">
        <v>39</v>
      </c>
      <c r="B150" s="89">
        <v>1</v>
      </c>
      <c r="C150" s="89">
        <v>49</v>
      </c>
      <c r="D150" s="90">
        <f t="shared" si="17"/>
        <v>50</v>
      </c>
      <c r="E150" s="81">
        <f t="shared" si="18"/>
        <v>20.161290322580644</v>
      </c>
    </row>
    <row r="151" spans="1:5" x14ac:dyDescent="0.2">
      <c r="A151" s="21" t="s">
        <v>5</v>
      </c>
      <c r="B151" s="15">
        <v>1</v>
      </c>
      <c r="C151" s="15">
        <v>19</v>
      </c>
      <c r="D151" s="15">
        <f t="shared" si="17"/>
        <v>20</v>
      </c>
      <c r="E151" s="80">
        <f t="shared" si="18"/>
        <v>8.064516129032258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12</v>
      </c>
      <c r="C153" s="77">
        <f>SUM(C145:C152)</f>
        <v>236</v>
      </c>
      <c r="D153" s="77">
        <f>SUM(D145:D152)</f>
        <v>248</v>
      </c>
      <c r="E153" s="78">
        <f>SUM(E145:E152)</f>
        <v>100</v>
      </c>
    </row>
    <row r="154" spans="1:5" x14ac:dyDescent="0.2">
      <c r="A154" s="133" t="s">
        <v>160</v>
      </c>
      <c r="B154" s="133"/>
      <c r="C154" s="133"/>
      <c r="D154" s="133"/>
      <c r="E154" s="133"/>
    </row>
    <row r="156" spans="1:5" ht="30.75" customHeight="1" x14ac:dyDescent="0.2">
      <c r="A156" s="128" t="s">
        <v>159</v>
      </c>
      <c r="B156" s="128"/>
      <c r="C156" s="128"/>
      <c r="D156" s="128"/>
      <c r="E156" s="128"/>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12</v>
      </c>
      <c r="C159" s="18">
        <v>236</v>
      </c>
      <c r="D159" s="1">
        <f>SUM(B159:C159)</f>
        <v>248</v>
      </c>
      <c r="E159" s="4">
        <f>(D159/D$162)*100</f>
        <v>100</v>
      </c>
    </row>
    <row r="160" spans="1:5" x14ac:dyDescent="0.2">
      <c r="A160" s="37" t="s">
        <v>4</v>
      </c>
      <c r="B160" s="47">
        <v>0</v>
      </c>
      <c r="C160" s="47">
        <v>0</v>
      </c>
      <c r="D160" s="46">
        <f>SUM(B160:C160)</f>
        <v>0</v>
      </c>
      <c r="E160" s="39">
        <f>(D160/D$162)*100</f>
        <v>0</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12</v>
      </c>
      <c r="C162" s="30">
        <f>SUM(C159:C161)</f>
        <v>236</v>
      </c>
      <c r="D162" s="30">
        <f>SUM(D159:D161)</f>
        <v>248</v>
      </c>
      <c r="E162" s="32">
        <f>SUM(E159:E161)</f>
        <v>100</v>
      </c>
    </row>
    <row r="163" spans="1:5" x14ac:dyDescent="0.2">
      <c r="A163" s="133" t="s">
        <v>162</v>
      </c>
      <c r="B163" s="133"/>
      <c r="C163" s="133"/>
      <c r="D163" s="133"/>
      <c r="E163" s="133"/>
    </row>
    <row r="165" spans="1:5" ht="27" customHeight="1" x14ac:dyDescent="0.2">
      <c r="A165" s="139" t="s">
        <v>161</v>
      </c>
      <c r="B165" s="139"/>
      <c r="C165" s="139"/>
      <c r="D165" s="139"/>
      <c r="E165" s="139"/>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0</v>
      </c>
      <c r="C168" s="24">
        <v>29</v>
      </c>
      <c r="D168" s="3">
        <f>SUM(B168:C168)</f>
        <v>29</v>
      </c>
      <c r="E168" s="4">
        <f t="shared" ref="E168:E178" si="19">(D168/D$179)*100</f>
        <v>11.693548387096774</v>
      </c>
    </row>
    <row r="169" spans="1:5" x14ac:dyDescent="0.2">
      <c r="A169" s="59" t="s">
        <v>87</v>
      </c>
      <c r="B169" s="55">
        <v>3</v>
      </c>
      <c r="C169" s="55">
        <v>53</v>
      </c>
      <c r="D169" s="38">
        <f>SUM(B169:C169)</f>
        <v>56</v>
      </c>
      <c r="E169" s="39">
        <f t="shared" si="19"/>
        <v>22.58064516129032</v>
      </c>
    </row>
    <row r="170" spans="1:5" x14ac:dyDescent="0.2">
      <c r="A170" s="14" t="s">
        <v>97</v>
      </c>
      <c r="B170" s="24">
        <v>1</v>
      </c>
      <c r="C170" s="24">
        <v>44</v>
      </c>
      <c r="D170" s="43">
        <f t="shared" ref="D170:D178" si="20">SUM(B170:C170)</f>
        <v>45</v>
      </c>
      <c r="E170" s="4">
        <f t="shared" si="19"/>
        <v>18.14516129032258</v>
      </c>
    </row>
    <row r="171" spans="1:5" x14ac:dyDescent="0.2">
      <c r="A171" s="59" t="s">
        <v>89</v>
      </c>
      <c r="B171" s="55">
        <v>0</v>
      </c>
      <c r="C171" s="55">
        <v>12</v>
      </c>
      <c r="D171" s="38">
        <f t="shared" si="20"/>
        <v>12</v>
      </c>
      <c r="E171" s="39">
        <f t="shared" si="19"/>
        <v>4.838709677419355</v>
      </c>
    </row>
    <row r="172" spans="1:5" x14ac:dyDescent="0.2">
      <c r="A172" s="14" t="s">
        <v>90</v>
      </c>
      <c r="B172" s="24">
        <v>0</v>
      </c>
      <c r="C172" s="24">
        <v>7</v>
      </c>
      <c r="D172" s="43">
        <f t="shared" si="20"/>
        <v>7</v>
      </c>
      <c r="E172" s="4">
        <f t="shared" si="19"/>
        <v>2.82258064516129</v>
      </c>
    </row>
    <row r="173" spans="1:5" x14ac:dyDescent="0.2">
      <c r="A173" s="59" t="s">
        <v>95</v>
      </c>
      <c r="B173" s="55">
        <v>0</v>
      </c>
      <c r="C173" s="55">
        <v>0</v>
      </c>
      <c r="D173" s="38">
        <f t="shared" si="20"/>
        <v>0</v>
      </c>
      <c r="E173" s="39">
        <f t="shared" si="19"/>
        <v>0</v>
      </c>
    </row>
    <row r="174" spans="1:5" x14ac:dyDescent="0.2">
      <c r="A174" s="14" t="s">
        <v>88</v>
      </c>
      <c r="B174" s="24">
        <v>0</v>
      </c>
      <c r="C174" s="24">
        <v>0</v>
      </c>
      <c r="D174" s="43">
        <f t="shared" si="20"/>
        <v>0</v>
      </c>
      <c r="E174" s="4">
        <f t="shared" si="19"/>
        <v>0</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3</v>
      </c>
      <c r="C177" s="55">
        <v>57</v>
      </c>
      <c r="D177" s="38">
        <f t="shared" si="20"/>
        <v>60</v>
      </c>
      <c r="E177" s="39">
        <f t="shared" si="19"/>
        <v>24.193548387096776</v>
      </c>
    </row>
    <row r="178" spans="1:5" ht="13.5" thickBot="1" x14ac:dyDescent="0.25">
      <c r="A178" s="14" t="s">
        <v>34</v>
      </c>
      <c r="B178" s="24">
        <v>5</v>
      </c>
      <c r="C178" s="24">
        <v>34</v>
      </c>
      <c r="D178" s="43">
        <f t="shared" si="20"/>
        <v>39</v>
      </c>
      <c r="E178" s="4">
        <f t="shared" si="19"/>
        <v>15.725806451612904</v>
      </c>
    </row>
    <row r="179" spans="1:5" ht="13.5" thickBot="1" x14ac:dyDescent="0.25">
      <c r="A179" s="29" t="s">
        <v>0</v>
      </c>
      <c r="B179" s="30">
        <f>SUM(B168:B178)</f>
        <v>12</v>
      </c>
      <c r="C179" s="30">
        <f>SUM(C168:C178)</f>
        <v>236</v>
      </c>
      <c r="D179" s="30">
        <f>SUM(D168:D178)</f>
        <v>248</v>
      </c>
      <c r="E179" s="32">
        <f>SUM(E168:E178)</f>
        <v>100</v>
      </c>
    </row>
    <row r="180" spans="1:5" x14ac:dyDescent="0.2">
      <c r="A180" s="133" t="s">
        <v>163</v>
      </c>
      <c r="B180" s="133"/>
      <c r="C180" s="133"/>
      <c r="D180" s="133"/>
      <c r="E180" s="133"/>
    </row>
    <row r="181" spans="1:5" ht="38.25" customHeight="1" x14ac:dyDescent="0.2">
      <c r="A181" s="128" t="s">
        <v>164</v>
      </c>
      <c r="B181" s="128"/>
      <c r="C181" s="128"/>
      <c r="D181" s="128"/>
      <c r="E181" s="128"/>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3</v>
      </c>
      <c r="C184" s="24">
        <v>48</v>
      </c>
      <c r="D184" s="22">
        <f>SUM(B184:C184)</f>
        <v>51</v>
      </c>
      <c r="E184" s="4">
        <f t="shared" ref="E184:E193" si="21">(D184/D$194)*100</f>
        <v>20.56451612903226</v>
      </c>
    </row>
    <row r="185" spans="1:5" x14ac:dyDescent="0.2">
      <c r="A185" s="61" t="s">
        <v>98</v>
      </c>
      <c r="B185" s="55">
        <v>0</v>
      </c>
      <c r="C185" s="55">
        <v>0</v>
      </c>
      <c r="D185" s="72">
        <f>SUM(B185:C185)</f>
        <v>0</v>
      </c>
      <c r="E185" s="39">
        <f t="shared" si="21"/>
        <v>0</v>
      </c>
    </row>
    <row r="186" spans="1:5" x14ac:dyDescent="0.2">
      <c r="A186" s="60" t="s">
        <v>56</v>
      </c>
      <c r="B186" s="24">
        <v>4</v>
      </c>
      <c r="C186" s="24">
        <v>36</v>
      </c>
      <c r="D186" s="73">
        <f t="shared" ref="D186:D193" si="22">SUM(B186:C186)</f>
        <v>40</v>
      </c>
      <c r="E186" s="4">
        <f t="shared" si="21"/>
        <v>16.129032258064516</v>
      </c>
    </row>
    <row r="187" spans="1:5" x14ac:dyDescent="0.2">
      <c r="A187" s="61" t="s">
        <v>121</v>
      </c>
      <c r="B187" s="55">
        <v>1</v>
      </c>
      <c r="C187" s="55">
        <v>37</v>
      </c>
      <c r="D187" s="72">
        <f t="shared" si="22"/>
        <v>38</v>
      </c>
      <c r="E187" s="39">
        <f t="shared" si="21"/>
        <v>15.32258064516129</v>
      </c>
    </row>
    <row r="188" spans="1:5" ht="24.75" customHeight="1" x14ac:dyDescent="0.2">
      <c r="A188" s="60" t="s">
        <v>122</v>
      </c>
      <c r="B188" s="24">
        <v>0</v>
      </c>
      <c r="C188" s="24">
        <v>1</v>
      </c>
      <c r="D188" s="73">
        <f t="shared" si="22"/>
        <v>1</v>
      </c>
      <c r="E188" s="4">
        <f t="shared" si="21"/>
        <v>0.40322580645161288</v>
      </c>
    </row>
    <row r="189" spans="1:5" x14ac:dyDescent="0.2">
      <c r="A189" s="61" t="s">
        <v>123</v>
      </c>
      <c r="B189" s="55">
        <v>0</v>
      </c>
      <c r="C189" s="55">
        <v>0</v>
      </c>
      <c r="D189" s="72">
        <f t="shared" si="22"/>
        <v>0</v>
      </c>
      <c r="E189" s="39">
        <f>(D189/D$194)*100</f>
        <v>0</v>
      </c>
    </row>
    <row r="190" spans="1:5" ht="25.5" x14ac:dyDescent="0.2">
      <c r="A190" s="60" t="s">
        <v>124</v>
      </c>
      <c r="B190" s="24">
        <v>0</v>
      </c>
      <c r="C190" s="24">
        <v>58</v>
      </c>
      <c r="D190" s="73">
        <f t="shared" si="22"/>
        <v>58</v>
      </c>
      <c r="E190" s="4">
        <f t="shared" si="21"/>
        <v>23.387096774193548</v>
      </c>
    </row>
    <row r="191" spans="1:5" x14ac:dyDescent="0.2">
      <c r="A191" s="62" t="s">
        <v>120</v>
      </c>
      <c r="B191" s="55">
        <v>0</v>
      </c>
      <c r="C191" s="55">
        <v>28</v>
      </c>
      <c r="D191" s="72">
        <f t="shared" si="22"/>
        <v>28</v>
      </c>
      <c r="E191" s="39">
        <f t="shared" si="21"/>
        <v>11.29032258064516</v>
      </c>
    </row>
    <row r="192" spans="1:5" x14ac:dyDescent="0.2">
      <c r="A192" s="60" t="s">
        <v>54</v>
      </c>
      <c r="B192" s="24">
        <v>0</v>
      </c>
      <c r="C192" s="24">
        <v>0</v>
      </c>
      <c r="D192" s="73">
        <f t="shared" si="22"/>
        <v>0</v>
      </c>
      <c r="E192" s="4">
        <f t="shared" si="21"/>
        <v>0</v>
      </c>
    </row>
    <row r="193" spans="1:5" s="82" customFormat="1" ht="13.5" thickBot="1" x14ac:dyDescent="0.25">
      <c r="A193" s="59" t="s">
        <v>17</v>
      </c>
      <c r="B193" s="55">
        <v>4</v>
      </c>
      <c r="C193" s="55">
        <v>28</v>
      </c>
      <c r="D193" s="72">
        <f t="shared" si="22"/>
        <v>32</v>
      </c>
      <c r="E193" s="39">
        <f t="shared" si="21"/>
        <v>12.903225806451612</v>
      </c>
    </row>
    <row r="194" spans="1:5" s="82" customFormat="1" ht="13.5" thickBot="1" x14ac:dyDescent="0.25">
      <c r="A194" s="29" t="s">
        <v>0</v>
      </c>
      <c r="B194" s="34">
        <f>SUM(B184:B193)</f>
        <v>12</v>
      </c>
      <c r="C194" s="34">
        <f>SUM(C184:C193)</f>
        <v>236</v>
      </c>
      <c r="D194" s="30">
        <f>SUM(D184:D193)</f>
        <v>248</v>
      </c>
      <c r="E194" s="31">
        <f>SUM(E184:E193)</f>
        <v>100</v>
      </c>
    </row>
    <row r="195" spans="1:5" s="82" customFormat="1" x14ac:dyDescent="0.2">
      <c r="A195" s="140" t="s">
        <v>165</v>
      </c>
      <c r="B195" s="140"/>
      <c r="C195" s="140"/>
      <c r="D195" s="140"/>
      <c r="E195" s="140"/>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41" t="s">
        <v>166</v>
      </c>
      <c r="B202" s="141"/>
      <c r="C202" s="141"/>
      <c r="D202" s="141"/>
      <c r="E202" s="141"/>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0</v>
      </c>
      <c r="C205" s="24">
        <v>18</v>
      </c>
      <c r="D205" s="3">
        <f>SUM(B205:C205)</f>
        <v>18</v>
      </c>
      <c r="E205" s="4">
        <f t="shared" ref="E205:E213" si="23">(D205/D$214)*100</f>
        <v>7.2580645161290329</v>
      </c>
    </row>
    <row r="206" spans="1:5" s="82" customFormat="1" x14ac:dyDescent="0.2">
      <c r="A206" s="61" t="s">
        <v>60</v>
      </c>
      <c r="B206" s="55">
        <v>6</v>
      </c>
      <c r="C206" s="55">
        <v>101</v>
      </c>
      <c r="D206" s="38">
        <f>SUM(B206:C206)</f>
        <v>107</v>
      </c>
      <c r="E206" s="39">
        <f t="shared" si="23"/>
        <v>43.145161290322584</v>
      </c>
    </row>
    <row r="207" spans="1:5" s="82" customFormat="1" x14ac:dyDescent="0.2">
      <c r="A207" s="60" t="s">
        <v>59</v>
      </c>
      <c r="B207" s="24">
        <v>0</v>
      </c>
      <c r="C207" s="24">
        <v>43</v>
      </c>
      <c r="D207" s="43">
        <f t="shared" ref="D207:D213" si="24">SUM(B207:C207)</f>
        <v>43</v>
      </c>
      <c r="E207" s="4">
        <f t="shared" si="23"/>
        <v>17.338709677419356</v>
      </c>
    </row>
    <row r="208" spans="1:5" s="82" customFormat="1" x14ac:dyDescent="0.2">
      <c r="A208" s="61" t="s">
        <v>20</v>
      </c>
      <c r="B208" s="55">
        <v>0</v>
      </c>
      <c r="C208" s="55">
        <v>8</v>
      </c>
      <c r="D208" s="38">
        <f t="shared" si="24"/>
        <v>8</v>
      </c>
      <c r="E208" s="39">
        <f t="shared" si="23"/>
        <v>3.225806451612903</v>
      </c>
    </row>
    <row r="209" spans="1:6" s="82" customFormat="1" x14ac:dyDescent="0.2">
      <c r="A209" s="60" t="s">
        <v>21</v>
      </c>
      <c r="B209" s="24">
        <v>2</v>
      </c>
      <c r="C209" s="24">
        <v>9</v>
      </c>
      <c r="D209" s="43">
        <f t="shared" si="24"/>
        <v>11</v>
      </c>
      <c r="E209" s="4">
        <f t="shared" si="23"/>
        <v>4.435483870967742</v>
      </c>
    </row>
    <row r="210" spans="1:6" s="82" customFormat="1" x14ac:dyDescent="0.2">
      <c r="A210" s="61" t="s">
        <v>58</v>
      </c>
      <c r="B210" s="55">
        <v>0</v>
      </c>
      <c r="C210" s="55">
        <v>6</v>
      </c>
      <c r="D210" s="38">
        <f t="shared" si="24"/>
        <v>6</v>
      </c>
      <c r="E210" s="39">
        <f t="shared" si="23"/>
        <v>2.4193548387096775</v>
      </c>
    </row>
    <row r="211" spans="1:6" s="82" customFormat="1" x14ac:dyDescent="0.2">
      <c r="A211" s="60" t="s">
        <v>57</v>
      </c>
      <c r="B211" s="24">
        <v>0</v>
      </c>
      <c r="C211" s="24">
        <v>1</v>
      </c>
      <c r="D211" s="43">
        <f t="shared" si="24"/>
        <v>1</v>
      </c>
      <c r="E211" s="4">
        <f t="shared" si="23"/>
        <v>0.40322580645161288</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4</v>
      </c>
      <c r="C213" s="24">
        <v>50</v>
      </c>
      <c r="D213" s="43">
        <f t="shared" si="24"/>
        <v>54</v>
      </c>
      <c r="E213" s="4">
        <f t="shared" si="23"/>
        <v>21.774193548387096</v>
      </c>
    </row>
    <row r="214" spans="1:6" s="82" customFormat="1" ht="13.5" thickBot="1" x14ac:dyDescent="0.25">
      <c r="A214" s="29" t="s">
        <v>0</v>
      </c>
      <c r="B214" s="30">
        <f>SUM(B205:B213)</f>
        <v>12</v>
      </c>
      <c r="C214" s="30">
        <f>SUM(C205:C213)</f>
        <v>236</v>
      </c>
      <c r="D214" s="30">
        <f>SUM(D205:D213)</f>
        <v>248</v>
      </c>
      <c r="E214" s="31">
        <f>SUM(E205:E213)</f>
        <v>100</v>
      </c>
    </row>
    <row r="215" spans="1:6" s="82" customFormat="1" x14ac:dyDescent="0.2">
      <c r="A215" s="133" t="s">
        <v>167</v>
      </c>
      <c r="B215" s="133"/>
      <c r="C215" s="133"/>
      <c r="D215" s="133"/>
      <c r="E215" s="133"/>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7" t="s">
        <v>168</v>
      </c>
      <c r="B219" s="137"/>
      <c r="C219" s="137"/>
      <c r="D219" s="137"/>
      <c r="E219" s="137"/>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12</v>
      </c>
      <c r="C222" s="10">
        <v>218</v>
      </c>
      <c r="D222" s="10">
        <f>SUM(B222:C222)</f>
        <v>230</v>
      </c>
      <c r="E222" s="4">
        <f>(D222/D$224)*100</f>
        <v>92.741935483870961</v>
      </c>
      <c r="F222" s="82"/>
    </row>
    <row r="223" spans="1:6" ht="13.5" thickBot="1" x14ac:dyDescent="0.25">
      <c r="A223" s="48" t="s">
        <v>63</v>
      </c>
      <c r="B223" s="52">
        <v>0</v>
      </c>
      <c r="C223" s="52">
        <v>18</v>
      </c>
      <c r="D223" s="49">
        <f>SUM(B223:C223)</f>
        <v>18</v>
      </c>
      <c r="E223" s="28">
        <f>(D223/D$224)*100</f>
        <v>7.2580645161290329</v>
      </c>
      <c r="F223" s="82"/>
    </row>
    <row r="224" spans="1:6" ht="13.5" thickBot="1" x14ac:dyDescent="0.25">
      <c r="A224" s="29" t="s">
        <v>0</v>
      </c>
      <c r="B224" s="30">
        <f>B222+B223</f>
        <v>12</v>
      </c>
      <c r="C224" s="30">
        <f>C222+C223</f>
        <v>236</v>
      </c>
      <c r="D224" s="30">
        <f>D223+D222</f>
        <v>248</v>
      </c>
      <c r="E224" s="32">
        <f>SUM(E222:E223)</f>
        <v>100</v>
      </c>
      <c r="F224" s="82"/>
    </row>
    <row r="225" spans="1:6" x14ac:dyDescent="0.2">
      <c r="A225" s="142" t="s">
        <v>170</v>
      </c>
      <c r="B225" s="142"/>
      <c r="C225" s="142"/>
      <c r="D225" s="142"/>
      <c r="E225" s="142"/>
      <c r="F225" s="82"/>
    </row>
    <row r="226" spans="1:6" x14ac:dyDescent="0.2">
      <c r="A226" s="82"/>
      <c r="B226" s="3"/>
      <c r="C226" s="3"/>
      <c r="D226" s="3"/>
      <c r="E226" s="8"/>
      <c r="F226" s="82"/>
    </row>
    <row r="227" spans="1:6" ht="32.25" customHeight="1" x14ac:dyDescent="0.2">
      <c r="A227" s="143" t="s">
        <v>171</v>
      </c>
      <c r="B227" s="143"/>
      <c r="C227" s="143"/>
      <c r="D227" s="143"/>
      <c r="E227" s="143"/>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11</v>
      </c>
      <c r="D230" s="3">
        <f>SUM(B230:C230)</f>
        <v>11</v>
      </c>
      <c r="E230" s="4">
        <f>(D230/D$235)*100</f>
        <v>61.111111111111114</v>
      </c>
    </row>
    <row r="231" spans="1:6" x14ac:dyDescent="0.2">
      <c r="A231" s="26" t="s">
        <v>46</v>
      </c>
      <c r="B231" s="49">
        <v>0</v>
      </c>
      <c r="C231" s="49">
        <v>17</v>
      </c>
      <c r="D231" s="52">
        <f>SUM(B231:C231)</f>
        <v>17</v>
      </c>
      <c r="E231" s="28">
        <f>(D231/D$235)*100</f>
        <v>94.444444444444443</v>
      </c>
    </row>
    <row r="232" spans="1:6" x14ac:dyDescent="0.2">
      <c r="A232" s="2" t="s">
        <v>51</v>
      </c>
      <c r="B232" s="24">
        <v>0</v>
      </c>
      <c r="C232" s="24">
        <v>4</v>
      </c>
      <c r="D232" s="43">
        <f>SUM(B232:C232)</f>
        <v>4</v>
      </c>
      <c r="E232" s="4">
        <f>(D232/D$235)*100</f>
        <v>22.222222222222221</v>
      </c>
    </row>
    <row r="233" spans="1:6" x14ac:dyDescent="0.2">
      <c r="A233" s="26" t="s">
        <v>24</v>
      </c>
      <c r="B233" s="53">
        <v>0</v>
      </c>
      <c r="C233" s="53">
        <v>1</v>
      </c>
      <c r="D233" s="52">
        <f>SUM(B233:C233)</f>
        <v>1</v>
      </c>
      <c r="E233" s="28">
        <f>(D233/D$235)*100</f>
        <v>5.5555555555555554</v>
      </c>
    </row>
    <row r="234" spans="1:6" ht="13.5" thickBot="1" x14ac:dyDescent="0.25">
      <c r="A234" s="69" t="s">
        <v>25</v>
      </c>
      <c r="B234" s="64">
        <v>0</v>
      </c>
      <c r="C234" s="64">
        <v>1</v>
      </c>
      <c r="D234" s="70">
        <f>SUM(B234:C234)</f>
        <v>1</v>
      </c>
      <c r="E234" s="65">
        <f>(D234/D$235)*100</f>
        <v>5.5555555555555554</v>
      </c>
    </row>
    <row r="235" spans="1:6" ht="13.5" thickBot="1" x14ac:dyDescent="0.25">
      <c r="A235" s="36" t="s">
        <v>0</v>
      </c>
      <c r="B235" s="30" t="s">
        <v>66</v>
      </c>
      <c r="C235" s="30" t="s">
        <v>66</v>
      </c>
      <c r="D235" s="30">
        <f>D223</f>
        <v>18</v>
      </c>
      <c r="E235" s="32"/>
    </row>
    <row r="236" spans="1:6" x14ac:dyDescent="0.2">
      <c r="A236" s="142" t="s">
        <v>172</v>
      </c>
      <c r="B236" s="142"/>
      <c r="C236" s="142"/>
      <c r="D236" s="142"/>
      <c r="E236" s="142"/>
    </row>
    <row r="237" spans="1:6" x14ac:dyDescent="0.2">
      <c r="A237" s="91"/>
      <c r="B237" s="91"/>
      <c r="C237" s="91"/>
      <c r="D237" s="91"/>
      <c r="E237" s="91"/>
    </row>
    <row r="238" spans="1:6" ht="36.75" customHeight="1" x14ac:dyDescent="0.2">
      <c r="A238" s="139" t="s">
        <v>174</v>
      </c>
      <c r="B238" s="139"/>
      <c r="C238" s="139"/>
      <c r="D238" s="139"/>
      <c r="E238" s="139"/>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88.888888888888886</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2</v>
      </c>
      <c r="D247" s="22">
        <f t="shared" si="26"/>
        <v>2</v>
      </c>
      <c r="E247" s="23">
        <f t="shared" si="25"/>
        <v>11.111111111111111</v>
      </c>
    </row>
    <row r="248" spans="1:5" ht="13.5" thickBot="1" x14ac:dyDescent="0.25">
      <c r="A248" s="29" t="s">
        <v>0</v>
      </c>
      <c r="B248" s="30">
        <f>SUM(B241:B247)</f>
        <v>0</v>
      </c>
      <c r="C248" s="30">
        <f>SUM(C241:C247)</f>
        <v>18</v>
      </c>
      <c r="D248" s="30">
        <f>SUM(D241:D247)</f>
        <v>18</v>
      </c>
      <c r="E248" s="32">
        <f t="shared" si="25"/>
        <v>100</v>
      </c>
    </row>
    <row r="249" spans="1:5" x14ac:dyDescent="0.2">
      <c r="A249" s="142" t="s">
        <v>173</v>
      </c>
      <c r="B249" s="142"/>
      <c r="C249" s="142"/>
      <c r="D249" s="142"/>
      <c r="E249" s="142"/>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7" t="s">
        <v>139</v>
      </c>
      <c r="B4" s="127"/>
      <c r="C4" s="127"/>
      <c r="D4" s="127"/>
      <c r="E4" s="127"/>
    </row>
    <row r="5" spans="1:13" ht="40.5" customHeight="1" x14ac:dyDescent="0.2">
      <c r="A5" s="128" t="s">
        <v>176</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33" t="s">
        <v>149</v>
      </c>
      <c r="B78" s="133"/>
      <c r="C78" s="133"/>
      <c r="D78" s="133"/>
      <c r="E78" s="133"/>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33" t="s">
        <v>155</v>
      </c>
      <c r="B123" s="133"/>
      <c r="C123" s="133"/>
      <c r="D123" s="133"/>
      <c r="E123" s="133"/>
    </row>
    <row r="125" spans="1:5" ht="34.5" customHeight="1" x14ac:dyDescent="0.25">
      <c r="A125" s="136" t="s">
        <v>156</v>
      </c>
      <c r="B125" s="136"/>
      <c r="C125" s="136"/>
      <c r="D125" s="136"/>
      <c r="E125" s="136"/>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33" t="s">
        <v>157</v>
      </c>
      <c r="B140" s="133"/>
      <c r="C140" s="133"/>
      <c r="D140" s="133"/>
      <c r="E140" s="133"/>
    </row>
    <row r="142" spans="1:5" ht="42" customHeight="1" x14ac:dyDescent="0.2">
      <c r="A142" s="138" t="s">
        <v>158</v>
      </c>
      <c r="B142" s="138"/>
      <c r="C142" s="138"/>
      <c r="D142" s="138"/>
      <c r="E142" s="138"/>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33" t="s">
        <v>160</v>
      </c>
      <c r="B154" s="133"/>
      <c r="C154" s="133"/>
      <c r="D154" s="133"/>
      <c r="E154" s="133"/>
    </row>
    <row r="156" spans="1:5" ht="30.75" customHeight="1" x14ac:dyDescent="0.2">
      <c r="A156" s="128" t="s">
        <v>159</v>
      </c>
      <c r="B156" s="128"/>
      <c r="C156" s="128"/>
      <c r="D156" s="128"/>
      <c r="E156" s="128"/>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33" t="s">
        <v>162</v>
      </c>
      <c r="B163" s="133"/>
      <c r="C163" s="133"/>
      <c r="D163" s="133"/>
      <c r="E163" s="133"/>
    </row>
    <row r="165" spans="1:5" ht="27" customHeight="1" x14ac:dyDescent="0.2">
      <c r="A165" s="139" t="s">
        <v>161</v>
      </c>
      <c r="B165" s="139"/>
      <c r="C165" s="139"/>
      <c r="D165" s="139"/>
      <c r="E165" s="139"/>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33" t="s">
        <v>163</v>
      </c>
      <c r="B180" s="133"/>
      <c r="C180" s="133"/>
      <c r="D180" s="133"/>
      <c r="E180" s="133"/>
    </row>
    <row r="181" spans="1:5" ht="38.25" customHeight="1" x14ac:dyDescent="0.2">
      <c r="A181" s="128" t="s">
        <v>164</v>
      </c>
      <c r="B181" s="128"/>
      <c r="C181" s="128"/>
      <c r="D181" s="128"/>
      <c r="E181" s="128"/>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40" t="s">
        <v>165</v>
      </c>
      <c r="B195" s="140"/>
      <c r="C195" s="140"/>
      <c r="D195" s="140"/>
      <c r="E195" s="140"/>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41" t="s">
        <v>166</v>
      </c>
      <c r="B202" s="141"/>
      <c r="C202" s="141"/>
      <c r="D202" s="141"/>
      <c r="E202" s="141"/>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33" t="s">
        <v>167</v>
      </c>
      <c r="B215" s="133"/>
      <c r="C215" s="133"/>
      <c r="D215" s="133"/>
      <c r="E215" s="133"/>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7" t="s">
        <v>168</v>
      </c>
      <c r="B219" s="137"/>
      <c r="C219" s="137"/>
      <c r="D219" s="137"/>
      <c r="E219" s="137"/>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42" t="s">
        <v>170</v>
      </c>
      <c r="B225" s="142"/>
      <c r="C225" s="142"/>
      <c r="D225" s="142"/>
      <c r="E225" s="142"/>
      <c r="F225" s="82"/>
    </row>
    <row r="226" spans="1:6" x14ac:dyDescent="0.2">
      <c r="A226" s="82"/>
      <c r="B226" s="3"/>
      <c r="C226" s="3"/>
      <c r="D226" s="3"/>
      <c r="E226" s="8"/>
      <c r="F226" s="82"/>
    </row>
    <row r="227" spans="1:6" ht="32.25" customHeight="1" x14ac:dyDescent="0.2">
      <c r="A227" s="143" t="s">
        <v>171</v>
      </c>
      <c r="B227" s="143"/>
      <c r="C227" s="143"/>
      <c r="D227" s="143"/>
      <c r="E227" s="143"/>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42" t="s">
        <v>172</v>
      </c>
      <c r="B236" s="142"/>
      <c r="C236" s="142"/>
      <c r="D236" s="142"/>
      <c r="E236" s="142"/>
    </row>
    <row r="237" spans="1:6" x14ac:dyDescent="0.2">
      <c r="A237" s="91"/>
      <c r="B237" s="91"/>
      <c r="C237" s="91"/>
      <c r="D237" s="91"/>
      <c r="E237" s="91"/>
    </row>
    <row r="238" spans="1:6" ht="36.75" customHeight="1" x14ac:dyDescent="0.2">
      <c r="A238" s="139" t="s">
        <v>174</v>
      </c>
      <c r="B238" s="139"/>
      <c r="C238" s="139"/>
      <c r="D238" s="139"/>
      <c r="E238" s="139"/>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42" t="s">
        <v>173</v>
      </c>
      <c r="B249" s="142"/>
      <c r="C249" s="142"/>
      <c r="D249" s="142"/>
      <c r="E249" s="142"/>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7" t="s">
        <v>139</v>
      </c>
      <c r="B4" s="127"/>
      <c r="C4" s="127"/>
      <c r="D4" s="127"/>
      <c r="E4" s="127"/>
    </row>
    <row r="5" spans="1:13" ht="40.5" customHeight="1" x14ac:dyDescent="0.2">
      <c r="A5" s="128" t="s">
        <v>176</v>
      </c>
      <c r="B5" s="128"/>
      <c r="C5" s="128"/>
      <c r="D5" s="128"/>
      <c r="E5" s="128"/>
    </row>
    <row r="6" spans="1:13" ht="15.75" x14ac:dyDescent="0.2">
      <c r="A6" s="129" t="s">
        <v>140</v>
      </c>
      <c r="B6" s="129"/>
      <c r="C6" s="129"/>
      <c r="D6" s="129"/>
      <c r="E6" s="129"/>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8" t="s">
        <v>142</v>
      </c>
      <c r="B18" s="128"/>
      <c r="C18" s="128"/>
      <c r="D18" s="128"/>
      <c r="E18" s="128"/>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8" t="s">
        <v>144</v>
      </c>
      <c r="B35" s="128"/>
      <c r="C35" s="128"/>
      <c r="D35" s="128"/>
      <c r="E35" s="128"/>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31" t="s">
        <v>145</v>
      </c>
      <c r="B49" s="131"/>
      <c r="C49" s="131"/>
      <c r="D49" s="131"/>
      <c r="E49" s="131"/>
      <c r="F49" s="92"/>
      <c r="G49" s="92"/>
      <c r="H49" s="12"/>
    </row>
    <row r="50" spans="1:14" ht="29.25" customHeight="1" x14ac:dyDescent="0.2">
      <c r="A50" s="132" t="s">
        <v>147</v>
      </c>
      <c r="B50" s="132"/>
      <c r="C50" s="132"/>
      <c r="D50" s="132"/>
      <c r="E50" s="132"/>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33" t="s">
        <v>146</v>
      </c>
      <c r="B66" s="133"/>
      <c r="C66" s="133"/>
      <c r="D66" s="133"/>
      <c r="E66" s="133"/>
      <c r="K66" s="6"/>
      <c r="L66" s="6"/>
      <c r="N66">
        <f>SUM(N56:N65)</f>
        <v>0</v>
      </c>
    </row>
    <row r="67" spans="1:14" x14ac:dyDescent="0.2">
      <c r="L67" s="6"/>
    </row>
    <row r="68" spans="1:14" ht="15.75" x14ac:dyDescent="0.2">
      <c r="A68" s="134" t="s">
        <v>148</v>
      </c>
      <c r="B68" s="134"/>
      <c r="C68" s="134"/>
      <c r="D68" s="134"/>
      <c r="E68" s="134"/>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33" t="s">
        <v>149</v>
      </c>
      <c r="B78" s="133"/>
      <c r="C78" s="133"/>
      <c r="D78" s="133"/>
      <c r="E78" s="133"/>
    </row>
    <row r="79" spans="1:14" ht="15.75" x14ac:dyDescent="0.2">
      <c r="A79" s="135" t="s">
        <v>150</v>
      </c>
      <c r="B79" s="135"/>
      <c r="C79" s="135"/>
      <c r="D79" s="135"/>
      <c r="E79" s="13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33" t="s">
        <v>151</v>
      </c>
      <c r="B91" s="133"/>
      <c r="C91" s="133"/>
      <c r="D91" s="133"/>
      <c r="E91" s="133"/>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33" t="s">
        <v>154</v>
      </c>
      <c r="B109" s="133"/>
      <c r="C109" s="133"/>
      <c r="D109" s="133"/>
      <c r="E109" s="133"/>
    </row>
    <row r="110" spans="1:5" ht="15.75" x14ac:dyDescent="0.2">
      <c r="A110" s="85"/>
    </row>
    <row r="111" spans="1:5" ht="15.75" x14ac:dyDescent="0.2">
      <c r="A111" s="129" t="s">
        <v>153</v>
      </c>
      <c r="B111" s="129"/>
      <c r="C111" s="129"/>
      <c r="D111" s="129"/>
      <c r="E111" s="129"/>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33" t="s">
        <v>155</v>
      </c>
      <c r="B123" s="133"/>
      <c r="C123" s="133"/>
      <c r="D123" s="133"/>
      <c r="E123" s="133"/>
    </row>
    <row r="125" spans="1:5" ht="34.5" customHeight="1" x14ac:dyDescent="0.25">
      <c r="A125" s="136" t="s">
        <v>156</v>
      </c>
      <c r="B125" s="136"/>
      <c r="C125" s="136"/>
      <c r="D125" s="136"/>
      <c r="E125" s="136"/>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33" t="s">
        <v>157</v>
      </c>
      <c r="B140" s="133"/>
      <c r="C140" s="133"/>
      <c r="D140" s="133"/>
      <c r="E140" s="133"/>
    </row>
    <row r="142" spans="1:5" ht="42" customHeight="1" x14ac:dyDescent="0.2">
      <c r="A142" s="138" t="s">
        <v>158</v>
      </c>
      <c r="B142" s="138"/>
      <c r="C142" s="138"/>
      <c r="D142" s="138"/>
      <c r="E142" s="138"/>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33" t="s">
        <v>160</v>
      </c>
      <c r="B154" s="133"/>
      <c r="C154" s="133"/>
      <c r="D154" s="133"/>
      <c r="E154" s="133"/>
    </row>
    <row r="156" spans="1:5" ht="30.75" customHeight="1" x14ac:dyDescent="0.2">
      <c r="A156" s="128" t="s">
        <v>159</v>
      </c>
      <c r="B156" s="128"/>
      <c r="C156" s="128"/>
      <c r="D156" s="128"/>
      <c r="E156" s="128"/>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33" t="s">
        <v>162</v>
      </c>
      <c r="B163" s="133"/>
      <c r="C163" s="133"/>
      <c r="D163" s="133"/>
      <c r="E163" s="133"/>
    </row>
    <row r="165" spans="1:5" ht="27" customHeight="1" x14ac:dyDescent="0.2">
      <c r="A165" s="139" t="s">
        <v>161</v>
      </c>
      <c r="B165" s="139"/>
      <c r="C165" s="139"/>
      <c r="D165" s="139"/>
      <c r="E165" s="139"/>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33" t="s">
        <v>163</v>
      </c>
      <c r="B180" s="133"/>
      <c r="C180" s="133"/>
      <c r="D180" s="133"/>
      <c r="E180" s="133"/>
    </row>
    <row r="181" spans="1:5" ht="38.25" customHeight="1" x14ac:dyDescent="0.2">
      <c r="A181" s="128" t="s">
        <v>164</v>
      </c>
      <c r="B181" s="128"/>
      <c r="C181" s="128"/>
      <c r="D181" s="128"/>
      <c r="E181" s="128"/>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40" t="s">
        <v>165</v>
      </c>
      <c r="B195" s="140"/>
      <c r="C195" s="140"/>
      <c r="D195" s="140"/>
      <c r="E195" s="140"/>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41" t="s">
        <v>166</v>
      </c>
      <c r="B202" s="141"/>
      <c r="C202" s="141"/>
      <c r="D202" s="141"/>
      <c r="E202" s="141"/>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33" t="s">
        <v>167</v>
      </c>
      <c r="B215" s="133"/>
      <c r="C215" s="133"/>
      <c r="D215" s="133"/>
      <c r="E215" s="133"/>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37" t="s">
        <v>168</v>
      </c>
      <c r="B219" s="137"/>
      <c r="C219" s="137"/>
      <c r="D219" s="137"/>
      <c r="E219" s="137"/>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42" t="s">
        <v>170</v>
      </c>
      <c r="B225" s="142"/>
      <c r="C225" s="142"/>
      <c r="D225" s="142"/>
      <c r="E225" s="142"/>
      <c r="F225" s="82"/>
    </row>
    <row r="226" spans="1:6" x14ac:dyDescent="0.2">
      <c r="A226" s="82"/>
      <c r="B226" s="3"/>
      <c r="C226" s="3"/>
      <c r="D226" s="3"/>
      <c r="E226" s="8"/>
      <c r="F226" s="82"/>
    </row>
    <row r="227" spans="1:6" ht="32.25" customHeight="1" x14ac:dyDescent="0.2">
      <c r="A227" s="143" t="s">
        <v>171</v>
      </c>
      <c r="B227" s="143"/>
      <c r="C227" s="143"/>
      <c r="D227" s="143"/>
      <c r="E227" s="143"/>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42" t="s">
        <v>172</v>
      </c>
      <c r="B236" s="142"/>
      <c r="C236" s="142"/>
      <c r="D236" s="142"/>
      <c r="E236" s="142"/>
    </row>
    <row r="237" spans="1:6" x14ac:dyDescent="0.2">
      <c r="A237" s="91"/>
      <c r="B237" s="91"/>
      <c r="C237" s="91"/>
      <c r="D237" s="91"/>
      <c r="E237" s="91"/>
    </row>
    <row r="238" spans="1:6" ht="36.75" customHeight="1" x14ac:dyDescent="0.2">
      <c r="A238" s="139" t="s">
        <v>174</v>
      </c>
      <c r="B238" s="139"/>
      <c r="C238" s="139"/>
      <c r="D238" s="139"/>
      <c r="E238" s="139"/>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42" t="s">
        <v>173</v>
      </c>
      <c r="B249" s="142"/>
      <c r="C249" s="142"/>
      <c r="D249" s="142"/>
      <c r="E249" s="142"/>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242" zoomScale="110" zoomScaleNormal="100" zoomScalePageLayoutView="110" workbookViewId="0">
      <selection activeCell="A313" sqref="A313"/>
    </sheetView>
  </sheetViews>
  <sheetFormatPr baseColWidth="10" defaultColWidth="0" defaultRowHeight="0" customHeight="1" zeroHeight="1" x14ac:dyDescent="0.2"/>
  <cols>
    <col min="1" max="1" width="32.28515625" style="119" customWidth="1"/>
    <col min="2" max="4" width="12.5703125" style="119" customWidth="1"/>
    <col min="5" max="5" width="12.140625" style="119" customWidth="1"/>
    <col min="6" max="6" width="6.140625" style="119" hidden="1" customWidth="1"/>
    <col min="7" max="14" width="0" style="119" hidden="1" customWidth="1"/>
    <col min="15" max="16384" width="11.42578125" style="119" hidden="1"/>
  </cols>
  <sheetData>
    <row r="1" spans="1:13" ht="15.75" x14ac:dyDescent="0.2">
      <c r="A1" s="85" t="s">
        <v>175</v>
      </c>
    </row>
    <row r="2" spans="1:13" ht="12.75" x14ac:dyDescent="0.2">
      <c r="A2" s="83"/>
    </row>
    <row r="3" spans="1:13" ht="12.75" x14ac:dyDescent="0.2">
      <c r="A3" s="83"/>
    </row>
    <row r="4" spans="1:13" ht="15.75" customHeight="1" x14ac:dyDescent="0.2">
      <c r="A4" s="127" t="s">
        <v>260</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1</v>
      </c>
      <c r="D9" s="38">
        <v>1</v>
      </c>
      <c r="E9" s="39">
        <f>(D9/D$12)*100</f>
        <v>25</v>
      </c>
      <c r="G9" s="6"/>
    </row>
    <row r="10" spans="1:13" ht="12.75" x14ac:dyDescent="0.2">
      <c r="A10" s="2" t="s">
        <v>221</v>
      </c>
      <c r="B10" s="3">
        <v>0</v>
      </c>
      <c r="C10" s="3">
        <v>2</v>
      </c>
      <c r="D10" s="38">
        <v>2</v>
      </c>
      <c r="E10" s="4">
        <f>(D10/D$12)*100</f>
        <v>50</v>
      </c>
      <c r="G10" s="6"/>
      <c r="L10" s="17"/>
      <c r="M10" s="6"/>
    </row>
    <row r="11" spans="1:13" ht="13.5" thickBot="1" x14ac:dyDescent="0.25">
      <c r="A11" s="2" t="s">
        <v>125</v>
      </c>
      <c r="B11" s="3">
        <v>0</v>
      </c>
      <c r="C11" s="3">
        <v>1</v>
      </c>
      <c r="D11" s="38">
        <v>1</v>
      </c>
      <c r="E11" s="4">
        <f>(D11/D$12)*100</f>
        <v>25</v>
      </c>
      <c r="L11" s="17"/>
      <c r="M11" s="6"/>
    </row>
    <row r="12" spans="1:13" ht="13.5" thickBot="1" x14ac:dyDescent="0.25">
      <c r="A12" s="29" t="s">
        <v>0</v>
      </c>
      <c r="B12" s="30">
        <f>SUM(B9:B11)</f>
        <v>0</v>
      </c>
      <c r="C12" s="30">
        <f>SUM(C9:C11)</f>
        <v>4</v>
      </c>
      <c r="D12" s="30">
        <f>SUM(D9:D11)</f>
        <v>4</v>
      </c>
      <c r="E12" s="32">
        <f>SUM(E9:E11)</f>
        <v>100</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1</v>
      </c>
      <c r="D33" s="38">
        <v>1</v>
      </c>
      <c r="E33" s="41">
        <f>(D33/D$37)*100</f>
        <v>20</v>
      </c>
      <c r="L33" s="17"/>
      <c r="M33" s="6"/>
    </row>
    <row r="34" spans="1:14" ht="12.75" x14ac:dyDescent="0.2">
      <c r="A34" s="21" t="s">
        <v>223</v>
      </c>
      <c r="B34" s="3">
        <v>0</v>
      </c>
      <c r="C34" s="3">
        <v>2</v>
      </c>
      <c r="D34" s="3">
        <v>2</v>
      </c>
      <c r="E34" s="42">
        <f>(D34/D$37)*100</f>
        <v>40</v>
      </c>
    </row>
    <row r="35" spans="1:14" ht="12.75" x14ac:dyDescent="0.2">
      <c r="A35" s="40" t="s">
        <v>134</v>
      </c>
      <c r="B35" s="38">
        <v>0</v>
      </c>
      <c r="C35" s="38">
        <v>1</v>
      </c>
      <c r="D35" s="38">
        <v>1</v>
      </c>
      <c r="E35" s="41">
        <f>(D35/D$37)*100</f>
        <v>20</v>
      </c>
    </row>
    <row r="36" spans="1:14" ht="13.5" thickBot="1" x14ac:dyDescent="0.25">
      <c r="A36" s="33" t="s">
        <v>69</v>
      </c>
      <c r="B36" s="43">
        <v>0</v>
      </c>
      <c r="C36" s="43">
        <v>1</v>
      </c>
      <c r="D36" s="3">
        <v>1</v>
      </c>
      <c r="E36" s="42">
        <f>(D36/D$37)*100</f>
        <v>20</v>
      </c>
    </row>
    <row r="37" spans="1:14" ht="13.5" thickBot="1" x14ac:dyDescent="0.25">
      <c r="A37" s="29" t="s">
        <v>0</v>
      </c>
      <c r="B37" s="30">
        <f>SUM(B33:B36)</f>
        <v>0</v>
      </c>
      <c r="C37" s="30">
        <f>SUM(C33:C36)</f>
        <v>5</v>
      </c>
      <c r="D37" s="30">
        <f>SUM(D33:D36)</f>
        <v>5</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0</v>
      </c>
      <c r="D60" s="52">
        <v>0</v>
      </c>
      <c r="E60" s="28">
        <f>(D60/D$65)*100</f>
        <v>0</v>
      </c>
      <c r="F60" s="92"/>
      <c r="G60" s="92"/>
      <c r="H60" s="12"/>
    </row>
    <row r="61" spans="1:14" ht="12.75" x14ac:dyDescent="0.2">
      <c r="A61" s="2" t="s">
        <v>227</v>
      </c>
      <c r="B61" s="24">
        <v>0</v>
      </c>
      <c r="C61" s="24">
        <v>1</v>
      </c>
      <c r="D61" s="43">
        <v>1</v>
      </c>
      <c r="E61" s="4">
        <f>(D61/D$65)*100</f>
        <v>50</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1</v>
      </c>
      <c r="D63" s="43">
        <v>1</v>
      </c>
      <c r="E63" s="4">
        <f>(D63/D$65)*100</f>
        <v>50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2</v>
      </c>
      <c r="D65" s="30">
        <f>SUM(D59:D64)</f>
        <v>2</v>
      </c>
      <c r="E65" s="32">
        <f>SUM(E59:E64)</f>
        <v>100</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9">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1</v>
      </c>
      <c r="D92" s="10">
        <v>1</v>
      </c>
      <c r="E92" s="4">
        <f t="shared" ref="E92:E97" si="0">(D92/D$98)*100</f>
        <v>50</v>
      </c>
      <c r="K92" s="6"/>
      <c r="L92" s="6"/>
    </row>
    <row r="93" spans="1:14" ht="12.75" x14ac:dyDescent="0.2">
      <c r="A93" s="57" t="s">
        <v>75</v>
      </c>
      <c r="B93" s="55">
        <v>0</v>
      </c>
      <c r="C93" s="55">
        <v>0</v>
      </c>
      <c r="D93" s="58">
        <v>0</v>
      </c>
      <c r="E93" s="39">
        <f t="shared" si="0"/>
        <v>0</v>
      </c>
      <c r="K93" s="6"/>
      <c r="L93" s="6"/>
    </row>
    <row r="94" spans="1:14" ht="12.75" x14ac:dyDescent="0.2">
      <c r="A94" s="56" t="s">
        <v>73</v>
      </c>
      <c r="B94" s="24">
        <v>0</v>
      </c>
      <c r="C94" s="24">
        <v>1</v>
      </c>
      <c r="D94" s="10">
        <v>1</v>
      </c>
      <c r="E94" s="4">
        <f t="shared" si="0"/>
        <v>50</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2</v>
      </c>
      <c r="D98" s="30">
        <f>SUM(D92:D97)</f>
        <v>2</v>
      </c>
      <c r="E98" s="31">
        <f>SUM(E92:E97)</f>
        <v>100</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1">(D123/D$131)*100</f>
        <v>50</v>
      </c>
    </row>
    <row r="124" spans="1:5" ht="12.75" x14ac:dyDescent="0.2">
      <c r="A124" s="44" t="s">
        <v>111</v>
      </c>
      <c r="B124" s="45">
        <v>0</v>
      </c>
      <c r="C124" s="45">
        <v>1</v>
      </c>
      <c r="D124" s="46">
        <v>1</v>
      </c>
      <c r="E124" s="39">
        <f t="shared" si="1"/>
        <v>50</v>
      </c>
    </row>
    <row r="125" spans="1:5" ht="12.75" x14ac:dyDescent="0.2">
      <c r="A125" s="16" t="s">
        <v>82</v>
      </c>
      <c r="B125" s="18">
        <v>0</v>
      </c>
      <c r="C125" s="18">
        <v>0</v>
      </c>
      <c r="D125" s="13">
        <f t="shared" ref="D125:D129" si="2">SUM(B125:C125)</f>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2</v>
      </c>
      <c r="D131" s="30">
        <f>SUM(D123:D130)</f>
        <v>2</v>
      </c>
      <c r="E131" s="31">
        <f>SUM(E123:E130)</f>
        <v>100</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3">(D156/D$164)*100</f>
        <v>50</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0</v>
      </c>
      <c r="D159" s="38">
        <f t="shared" si="4"/>
        <v>0</v>
      </c>
      <c r="E159" s="39">
        <f t="shared" si="3"/>
        <v>0</v>
      </c>
    </row>
    <row r="160" spans="1:5" ht="12.75" x14ac:dyDescent="0.2">
      <c r="A160" s="109" t="s">
        <v>248</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1</v>
      </c>
      <c r="D162" s="43">
        <f>SUM(B162:C162)</f>
        <v>1</v>
      </c>
      <c r="E162" s="4">
        <f t="shared" si="3"/>
        <v>50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2</v>
      </c>
      <c r="D164" s="30">
        <f>SUM(D156:D163)</f>
        <v>2</v>
      </c>
      <c r="E164" s="31">
        <f>SUM(E156:E163)</f>
        <v>100</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4" si="5">D183/$D$196*100</f>
        <v>0</v>
      </c>
    </row>
    <row r="184" spans="1:5" ht="12.75" x14ac:dyDescent="0.2">
      <c r="A184" s="21" t="s">
        <v>234</v>
      </c>
      <c r="B184" s="15">
        <v>0</v>
      </c>
      <c r="C184" s="15">
        <v>0</v>
      </c>
      <c r="D184" s="15">
        <f t="shared" ref="D184:D193"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258</v>
      </c>
      <c r="B187" s="89">
        <v>0</v>
      </c>
      <c r="C187" s="89">
        <v>0</v>
      </c>
      <c r="D187" s="90">
        <f t="shared" si="6"/>
        <v>0</v>
      </c>
      <c r="E187" s="81">
        <f t="shared" si="5"/>
        <v>0</v>
      </c>
    </row>
    <row r="188" spans="1:5" ht="12.75" x14ac:dyDescent="0.2">
      <c r="A188" s="21" t="s">
        <v>259</v>
      </c>
      <c r="B188" s="15">
        <v>0</v>
      </c>
      <c r="C188" s="15">
        <v>0</v>
      </c>
      <c r="D188" s="15">
        <f t="shared" si="6"/>
        <v>0</v>
      </c>
      <c r="E188" s="80">
        <f t="shared" si="5"/>
        <v>0</v>
      </c>
    </row>
    <row r="189" spans="1:5" ht="12.75" x14ac:dyDescent="0.2">
      <c r="A189" s="40" t="s">
        <v>239</v>
      </c>
      <c r="B189" s="90">
        <v>0</v>
      </c>
      <c r="C189" s="90">
        <v>0</v>
      </c>
      <c r="D189" s="90">
        <f>SUM(B189+C189)</f>
        <v>0</v>
      </c>
      <c r="E189" s="81">
        <f t="shared" si="5"/>
        <v>0</v>
      </c>
    </row>
    <row r="190" spans="1:5" ht="12.75" x14ac:dyDescent="0.2">
      <c r="A190" s="21" t="s">
        <v>240</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241</v>
      </c>
      <c r="B192" s="15">
        <v>0</v>
      </c>
      <c r="C192" s="15">
        <v>0</v>
      </c>
      <c r="D192" s="15">
        <f>SUM(B192+C192)</f>
        <v>0</v>
      </c>
      <c r="E192" s="80">
        <f t="shared" si="5"/>
        <v>0</v>
      </c>
    </row>
    <row r="193" spans="1:5" ht="12.75" x14ac:dyDescent="0.2">
      <c r="A193" s="79" t="s">
        <v>242</v>
      </c>
      <c r="B193" s="89">
        <v>0</v>
      </c>
      <c r="C193" s="89">
        <v>0</v>
      </c>
      <c r="D193" s="90">
        <f t="shared" si="6"/>
        <v>0</v>
      </c>
      <c r="E193" s="81">
        <f t="shared" si="5"/>
        <v>0</v>
      </c>
    </row>
    <row r="194" spans="1:5" ht="12.75" x14ac:dyDescent="0.2">
      <c r="A194" s="116" t="s">
        <v>250</v>
      </c>
      <c r="B194" s="117">
        <v>0</v>
      </c>
      <c r="C194" s="117">
        <v>2</v>
      </c>
      <c r="D194" s="117">
        <v>2</v>
      </c>
      <c r="E194" s="118">
        <f t="shared" si="5"/>
        <v>100</v>
      </c>
    </row>
    <row r="195" spans="1:5" ht="13.5" thickBot="1" x14ac:dyDescent="0.25">
      <c r="A195" s="79" t="s">
        <v>252</v>
      </c>
      <c r="B195" s="89">
        <v>0</v>
      </c>
      <c r="C195" s="89">
        <v>0</v>
      </c>
      <c r="D195" s="90">
        <v>0</v>
      </c>
      <c r="E195" s="81">
        <f>D195/$D$196*100</f>
        <v>0</v>
      </c>
    </row>
    <row r="196" spans="1:5" ht="13.5" thickBot="1" x14ac:dyDescent="0.25">
      <c r="A196" s="76" t="s">
        <v>0</v>
      </c>
      <c r="B196" s="77">
        <f>SUM(B183:B194)</f>
        <v>0</v>
      </c>
      <c r="C196" s="77">
        <f>SUM(C183:C194)</f>
        <v>2</v>
      </c>
      <c r="D196" s="77">
        <f>SUM(D183:D194)</f>
        <v>2</v>
      </c>
      <c r="E196" s="115">
        <f>SUM(E183:E195)</f>
        <v>100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0</v>
      </c>
      <c r="C202" s="18">
        <v>2</v>
      </c>
      <c r="D202" s="1">
        <v>2</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0</v>
      </c>
      <c r="C205" s="30">
        <f>SUM(C202:C204)</f>
        <v>2</v>
      </c>
      <c r="D205" s="30">
        <f>SUM(D202:D204)</f>
        <v>2</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261</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v>0</v>
      </c>
      <c r="E230" s="4">
        <f>(D230/D$232)*100</f>
        <v>0</v>
      </c>
    </row>
    <row r="231" spans="1:5" ht="13.5" thickBot="1" x14ac:dyDescent="0.25">
      <c r="A231" s="48" t="s">
        <v>63</v>
      </c>
      <c r="B231" s="52">
        <v>0</v>
      </c>
      <c r="C231" s="52">
        <v>2</v>
      </c>
      <c r="D231" s="52">
        <v>2</v>
      </c>
      <c r="E231" s="28">
        <f>(D231/D$232)*100</f>
        <v>100</v>
      </c>
    </row>
    <row r="232" spans="1:5" ht="13.5" thickBot="1" x14ac:dyDescent="0.25">
      <c r="A232" s="29" t="s">
        <v>0</v>
      </c>
      <c r="B232" s="30">
        <f>B230+B231</f>
        <v>0</v>
      </c>
      <c r="C232" s="30">
        <f>C231+C230</f>
        <v>2</v>
      </c>
      <c r="D232" s="30">
        <f>SUM(D230:D231)</f>
        <v>2</v>
      </c>
      <c r="E232" s="32">
        <f>SUM(E230:E231)</f>
        <v>100</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1</v>
      </c>
      <c r="D253" s="3">
        <v>1</v>
      </c>
      <c r="E253" s="4">
        <f>(D253/D$258)*100</f>
        <v>25</v>
      </c>
    </row>
    <row r="254" spans="1:5" ht="12.75" x14ac:dyDescent="0.2">
      <c r="A254" s="26" t="s">
        <v>46</v>
      </c>
      <c r="B254" s="49">
        <v>0</v>
      </c>
      <c r="C254" s="49">
        <v>2</v>
      </c>
      <c r="D254" s="52">
        <v>2</v>
      </c>
      <c r="E254" s="28">
        <f>(D254/D$258)*100</f>
        <v>50</v>
      </c>
    </row>
    <row r="255" spans="1:5" ht="12.75" x14ac:dyDescent="0.2">
      <c r="A255" s="2" t="s">
        <v>51</v>
      </c>
      <c r="B255" s="24">
        <v>0</v>
      </c>
      <c r="C255" s="24">
        <v>1</v>
      </c>
      <c r="D255" s="43">
        <v>1</v>
      </c>
      <c r="E255" s="4">
        <f>(D255/D$258)*100</f>
        <v>25</v>
      </c>
    </row>
    <row r="256" spans="1:5" ht="12.75" x14ac:dyDescent="0.2">
      <c r="A256" s="26" t="s">
        <v>24</v>
      </c>
      <c r="B256" s="53">
        <v>0</v>
      </c>
      <c r="C256" s="53">
        <v>0</v>
      </c>
      <c r="D256" s="52">
        <v>0</v>
      </c>
      <c r="E256" s="28">
        <f>(D256/D$258)*100</f>
        <v>0</v>
      </c>
    </row>
    <row r="257" spans="1:5" ht="13.5" thickBot="1" x14ac:dyDescent="0.25">
      <c r="A257" s="69" t="s">
        <v>25</v>
      </c>
      <c r="B257" s="64">
        <v>0</v>
      </c>
      <c r="C257" s="64">
        <v>0</v>
      </c>
      <c r="D257" s="70">
        <v>0</v>
      </c>
      <c r="E257" s="65">
        <f>(D257/D$258)*100</f>
        <v>0</v>
      </c>
    </row>
    <row r="258" spans="1:5" ht="13.5" thickBot="1" x14ac:dyDescent="0.25">
      <c r="A258" s="36" t="s">
        <v>0</v>
      </c>
      <c r="B258" s="30">
        <f>SUM(B253:B257)</f>
        <v>0</v>
      </c>
      <c r="C258" s="30">
        <f>SUM(C253:C257)</f>
        <v>4</v>
      </c>
      <c r="D258" s="30">
        <f>SUM(D253:D257)</f>
        <v>4</v>
      </c>
      <c r="E258" s="30">
        <f>SUM(E253:E257)</f>
        <v>100</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0</v>
      </c>
      <c r="C284" s="24">
        <v>1</v>
      </c>
      <c r="D284" s="22">
        <f>SUM(B284+C284)</f>
        <v>1</v>
      </c>
      <c r="E284" s="20">
        <f t="shared" ref="E284:E291" si="7">(D284/D$291)*100</f>
        <v>50</v>
      </c>
    </row>
    <row r="285" spans="1:5" ht="12.75" x14ac:dyDescent="0.2">
      <c r="A285" s="26" t="s">
        <v>1</v>
      </c>
      <c r="B285" s="53">
        <v>0</v>
      </c>
      <c r="C285" s="53">
        <v>0</v>
      </c>
      <c r="D285" s="50">
        <f>SUM(B285+C285)</f>
        <v>0</v>
      </c>
      <c r="E285" s="51">
        <f>(D285/D$291)*100</f>
        <v>0</v>
      </c>
    </row>
    <row r="286" spans="1:5" ht="12.75" x14ac:dyDescent="0.2">
      <c r="A286" s="21" t="s">
        <v>103</v>
      </c>
      <c r="B286" s="24">
        <v>0</v>
      </c>
      <c r="C286" s="24">
        <v>0</v>
      </c>
      <c r="D286" s="22">
        <f t="shared" ref="D286:D290" si="8">SUM(B286:C286)</f>
        <v>0</v>
      </c>
      <c r="E286" s="20">
        <f>(D286/D$291)*100</f>
        <v>0</v>
      </c>
    </row>
    <row r="287" spans="1:5" ht="12.75" x14ac:dyDescent="0.2">
      <c r="A287" s="26" t="s">
        <v>28</v>
      </c>
      <c r="B287" s="53">
        <v>0</v>
      </c>
      <c r="C287" s="53">
        <v>1</v>
      </c>
      <c r="D287" s="50">
        <v>1</v>
      </c>
      <c r="E287" s="51">
        <f t="shared" si="7"/>
        <v>50</v>
      </c>
    </row>
    <row r="288" spans="1:5" ht="12.75" x14ac:dyDescent="0.2">
      <c r="A288" s="2" t="s">
        <v>29</v>
      </c>
      <c r="B288" s="24">
        <v>0</v>
      </c>
      <c r="C288" s="24">
        <v>0</v>
      </c>
      <c r="D288" s="22">
        <v>0</v>
      </c>
      <c r="E288" s="20">
        <f t="shared" si="7"/>
        <v>0</v>
      </c>
    </row>
    <row r="289" spans="1:5" ht="12.75" x14ac:dyDescent="0.2">
      <c r="A289" s="26" t="s">
        <v>30</v>
      </c>
      <c r="B289" s="53">
        <v>0</v>
      </c>
      <c r="C289" s="53">
        <v>0</v>
      </c>
      <c r="D289" s="50">
        <f t="shared" si="8"/>
        <v>0</v>
      </c>
      <c r="E289" s="51">
        <f>(D289/D$291)*100</f>
        <v>0</v>
      </c>
    </row>
    <row r="290" spans="1:5" ht="13.5" thickBot="1" x14ac:dyDescent="0.25">
      <c r="A290" s="69" t="s">
        <v>52</v>
      </c>
      <c r="B290" s="24">
        <v>0</v>
      </c>
      <c r="C290" s="24">
        <v>0</v>
      </c>
      <c r="D290" s="22">
        <f t="shared" si="8"/>
        <v>0</v>
      </c>
      <c r="E290" s="23">
        <f t="shared" si="7"/>
        <v>0</v>
      </c>
    </row>
    <row r="291" spans="1:5" ht="13.5" thickBot="1" x14ac:dyDescent="0.25">
      <c r="A291" s="29" t="s">
        <v>0</v>
      </c>
      <c r="B291" s="30">
        <f>SUM(B284:B290)</f>
        <v>0</v>
      </c>
      <c r="C291" s="30">
        <f>SUM(C284:C290)</f>
        <v>2</v>
      </c>
      <c r="D291" s="30">
        <f>SUM(D284:D290)</f>
        <v>2</v>
      </c>
      <c r="E291" s="32">
        <f t="shared" si="7"/>
        <v>100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223:E223"/>
    <mergeCell ref="A66:E66"/>
    <mergeCell ref="A86:E87"/>
    <mergeCell ref="A100:E100"/>
    <mergeCell ref="A119:E120"/>
    <mergeCell ref="A133:E133"/>
    <mergeCell ref="A151:E152"/>
    <mergeCell ref="A165:E165"/>
    <mergeCell ref="A180:E180"/>
    <mergeCell ref="A181:E181"/>
    <mergeCell ref="A198:E199"/>
    <mergeCell ref="A209:E209"/>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268" zoomScale="130" zoomScaleNormal="100" zoomScalePageLayoutView="130" workbookViewId="0">
      <selection activeCell="D288" sqref="D288"/>
    </sheetView>
  </sheetViews>
  <sheetFormatPr baseColWidth="10" defaultColWidth="0" defaultRowHeight="0" customHeight="1" zeroHeight="1" x14ac:dyDescent="0.2"/>
  <cols>
    <col min="1" max="1" width="32.28515625" style="120" customWidth="1"/>
    <col min="2" max="4" width="12.5703125" style="120" customWidth="1"/>
    <col min="5" max="5" width="12.140625" style="120" customWidth="1"/>
    <col min="6" max="6" width="6.140625" style="120" hidden="1" customWidth="1"/>
    <col min="7" max="14" width="0" style="120" hidden="1" customWidth="1"/>
    <col min="15" max="16384" width="11.42578125" style="120" hidden="1"/>
  </cols>
  <sheetData>
    <row r="1" spans="1:13" ht="15.75" x14ac:dyDescent="0.2">
      <c r="A1" s="85" t="s">
        <v>175</v>
      </c>
    </row>
    <row r="2" spans="1:13" ht="12.75" x14ac:dyDescent="0.2">
      <c r="A2" s="83"/>
    </row>
    <row r="3" spans="1:13" ht="12.75" x14ac:dyDescent="0.2">
      <c r="A3" s="83"/>
    </row>
    <row r="4" spans="1:13" ht="15.75" customHeight="1" x14ac:dyDescent="0.2">
      <c r="A4" s="127" t="s">
        <v>262</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1</v>
      </c>
      <c r="D9" s="38">
        <v>1</v>
      </c>
      <c r="E9" s="39">
        <f>(D9/D$12)*100</f>
        <v>33.333333333333329</v>
      </c>
      <c r="G9" s="6"/>
    </row>
    <row r="10" spans="1:13" ht="12.75" x14ac:dyDescent="0.2">
      <c r="A10" s="2" t="s">
        <v>221</v>
      </c>
      <c r="B10" s="3">
        <v>0</v>
      </c>
      <c r="C10" s="3">
        <v>1</v>
      </c>
      <c r="D10" s="38">
        <v>1</v>
      </c>
      <c r="E10" s="4">
        <f>(D10/D$12)*100</f>
        <v>33.333333333333329</v>
      </c>
      <c r="G10" s="6"/>
      <c r="L10" s="17"/>
      <c r="M10" s="6"/>
    </row>
    <row r="11" spans="1:13" ht="13.5" thickBot="1" x14ac:dyDescent="0.25">
      <c r="A11" s="2" t="s">
        <v>125</v>
      </c>
      <c r="B11" s="3">
        <v>0</v>
      </c>
      <c r="C11" s="3">
        <v>1</v>
      </c>
      <c r="D11" s="38">
        <v>1</v>
      </c>
      <c r="E11" s="4">
        <f>(D11/D$12)*100</f>
        <v>33.333333333333329</v>
      </c>
      <c r="L11" s="17"/>
      <c r="M11" s="6"/>
    </row>
    <row r="12" spans="1:13" ht="13.5" thickBot="1" x14ac:dyDescent="0.25">
      <c r="A12" s="29" t="s">
        <v>0</v>
      </c>
      <c r="B12" s="30">
        <f>SUM(B9:B11)</f>
        <v>0</v>
      </c>
      <c r="C12" s="30">
        <f>SUM(C9:C11)</f>
        <v>3</v>
      </c>
      <c r="D12" s="30">
        <f>SUM(D9:D11)</f>
        <v>3</v>
      </c>
      <c r="E12" s="32">
        <f>SUM(E9:E11)</f>
        <v>99.999999999999986</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1</v>
      </c>
      <c r="D33" s="38">
        <v>1</v>
      </c>
      <c r="E33" s="41">
        <f>(D33/D$37)*100</f>
        <v>25</v>
      </c>
      <c r="L33" s="17"/>
      <c r="M33" s="6"/>
    </row>
    <row r="34" spans="1:14" ht="12.75" x14ac:dyDescent="0.2">
      <c r="A34" s="21" t="s">
        <v>223</v>
      </c>
      <c r="B34" s="3">
        <v>0</v>
      </c>
      <c r="C34" s="3">
        <v>1</v>
      </c>
      <c r="D34" s="3">
        <v>1</v>
      </c>
      <c r="E34" s="42">
        <f>(D34/D$37)*100</f>
        <v>25</v>
      </c>
    </row>
    <row r="35" spans="1:14" ht="12.75" x14ac:dyDescent="0.2">
      <c r="A35" s="40" t="s">
        <v>134</v>
      </c>
      <c r="B35" s="38">
        <v>0</v>
      </c>
      <c r="C35" s="38">
        <v>1</v>
      </c>
      <c r="D35" s="38">
        <v>1</v>
      </c>
      <c r="E35" s="41">
        <f>(D35/D$37)*100</f>
        <v>25</v>
      </c>
    </row>
    <row r="36" spans="1:14" ht="13.5" thickBot="1" x14ac:dyDescent="0.25">
      <c r="A36" s="33" t="s">
        <v>69</v>
      </c>
      <c r="B36" s="43">
        <v>0</v>
      </c>
      <c r="C36" s="43">
        <v>1</v>
      </c>
      <c r="D36" s="3">
        <v>1</v>
      </c>
      <c r="E36" s="42">
        <f>(D36/D$37)*100</f>
        <v>25</v>
      </c>
    </row>
    <row r="37" spans="1:14" ht="13.5" thickBot="1" x14ac:dyDescent="0.25">
      <c r="A37" s="29" t="s">
        <v>0</v>
      </c>
      <c r="B37" s="30">
        <f>SUM(B33:B36)</f>
        <v>0</v>
      </c>
      <c r="C37" s="30">
        <f>SUM(C33:C36)</f>
        <v>4</v>
      </c>
      <c r="D37" s="30">
        <f>SUM(D33:D36)</f>
        <v>4</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0</v>
      </c>
      <c r="D60" s="52">
        <v>0</v>
      </c>
      <c r="E60" s="28">
        <f>(D60/D$65)*100</f>
        <v>0</v>
      </c>
      <c r="F60" s="92"/>
      <c r="G60" s="92"/>
      <c r="H60" s="12"/>
    </row>
    <row r="61" spans="1:14" ht="12.75" x14ac:dyDescent="0.2">
      <c r="A61" s="2" t="s">
        <v>227</v>
      </c>
      <c r="B61" s="24">
        <v>0</v>
      </c>
      <c r="C61" s="24">
        <v>0</v>
      </c>
      <c r="D61" s="43">
        <v>0</v>
      </c>
      <c r="E61" s="4">
        <f>(D61/D$65)*100</f>
        <v>0</v>
      </c>
      <c r="F61" s="92"/>
      <c r="G61" s="92"/>
      <c r="H61" s="12"/>
    </row>
    <row r="62" spans="1:14" ht="12.75" x14ac:dyDescent="0.2">
      <c r="A62" s="26" t="s">
        <v>228</v>
      </c>
      <c r="B62" s="53">
        <v>0</v>
      </c>
      <c r="C62" s="53">
        <v>1</v>
      </c>
      <c r="D62" s="52">
        <v>1</v>
      </c>
      <c r="E62" s="28">
        <f>(D62/D$65)*100</f>
        <v>100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1</v>
      </c>
      <c r="D65" s="30">
        <f>SUM(D59:D64)</f>
        <v>1</v>
      </c>
      <c r="E65" s="32">
        <f>SUM(E59:E64)</f>
        <v>100</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0">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0</v>
      </c>
      <c r="D93" s="58">
        <v>0</v>
      </c>
      <c r="E93" s="39">
        <f t="shared" si="0"/>
        <v>0</v>
      </c>
      <c r="K93" s="6"/>
      <c r="L93" s="6"/>
    </row>
    <row r="94" spans="1:14" ht="12.75" x14ac:dyDescent="0.2">
      <c r="A94" s="56" t="s">
        <v>73</v>
      </c>
      <c r="B94" s="24">
        <v>0</v>
      </c>
      <c r="C94" s="24">
        <v>1</v>
      </c>
      <c r="D94" s="10">
        <v>1</v>
      </c>
      <c r="E94" s="4">
        <f t="shared" si="0"/>
        <v>100</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1</v>
      </c>
      <c r="D98" s="30">
        <f>SUM(D92:D97)</f>
        <v>1</v>
      </c>
      <c r="E98" s="31">
        <f>SUM(E92:E97)</f>
        <v>100</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1</v>
      </c>
      <c r="D124" s="46">
        <v>1</v>
      </c>
      <c r="E124" s="39">
        <f t="shared" si="1"/>
        <v>100</v>
      </c>
    </row>
    <row r="125" spans="1:5" ht="12.75" x14ac:dyDescent="0.2">
      <c r="A125" s="16" t="s">
        <v>82</v>
      </c>
      <c r="B125" s="18">
        <v>0</v>
      </c>
      <c r="C125" s="18">
        <v>0</v>
      </c>
      <c r="D125" s="13">
        <f>SUM(B125:C125)</f>
        <v>0</v>
      </c>
      <c r="E125" s="4">
        <f t="shared" si="1"/>
        <v>0</v>
      </c>
    </row>
    <row r="126" spans="1:5" ht="15.75" customHeight="1" x14ac:dyDescent="0.2">
      <c r="A126" s="44" t="s">
        <v>112</v>
      </c>
      <c r="B126" s="45">
        <v>0</v>
      </c>
      <c r="C126" s="45">
        <v>0</v>
      </c>
      <c r="D126" s="46">
        <f>SUM(B126:C126)</f>
        <v>0</v>
      </c>
      <c r="E126" s="39">
        <f t="shared" si="1"/>
        <v>0</v>
      </c>
    </row>
    <row r="127" spans="1:5" ht="12.75" x14ac:dyDescent="0.2">
      <c r="A127" s="16" t="s">
        <v>113</v>
      </c>
      <c r="B127" s="18">
        <v>0</v>
      </c>
      <c r="C127" s="18">
        <v>0</v>
      </c>
      <c r="D127" s="13">
        <f>SUM(B127:C127)</f>
        <v>0</v>
      </c>
      <c r="E127" s="4">
        <f t="shared" si="1"/>
        <v>0</v>
      </c>
    </row>
    <row r="128" spans="1:5" ht="12.75" x14ac:dyDescent="0.2">
      <c r="A128" s="44" t="s">
        <v>114</v>
      </c>
      <c r="B128" s="45">
        <v>0</v>
      </c>
      <c r="C128" s="45">
        <v>0</v>
      </c>
      <c r="D128" s="46">
        <f>SUM(B128:C128)</f>
        <v>0</v>
      </c>
      <c r="E128" s="39">
        <f t="shared" si="1"/>
        <v>0</v>
      </c>
    </row>
    <row r="129" spans="1:5" ht="12.75" x14ac:dyDescent="0.2">
      <c r="A129" s="16" t="s">
        <v>99</v>
      </c>
      <c r="B129" s="18">
        <v>0</v>
      </c>
      <c r="C129" s="18">
        <v>0</v>
      </c>
      <c r="D129" s="13">
        <f>SUM(B129:C129)</f>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1</v>
      </c>
      <c r="D131" s="30">
        <f>SUM(D123:D130)</f>
        <v>1</v>
      </c>
      <c r="E131" s="31">
        <f>SUM(E123:E130)</f>
        <v>100</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2">(D156/D$164)*100</f>
        <v>100</v>
      </c>
    </row>
    <row r="157" spans="1:5" ht="12.75" x14ac:dyDescent="0.2">
      <c r="A157" s="74" t="s">
        <v>22</v>
      </c>
      <c r="B157" s="55">
        <v>0</v>
      </c>
      <c r="C157" s="55">
        <v>0</v>
      </c>
      <c r="D157" s="38">
        <f t="shared" ref="D157:D163" si="3">SUM(B157:C157)</f>
        <v>0</v>
      </c>
      <c r="E157" s="39">
        <f t="shared" si="2"/>
        <v>0</v>
      </c>
    </row>
    <row r="158" spans="1:5" ht="12.75" x14ac:dyDescent="0.2">
      <c r="A158" s="2" t="s">
        <v>232</v>
      </c>
      <c r="B158" s="24">
        <v>0</v>
      </c>
      <c r="C158" s="24">
        <v>0</v>
      </c>
      <c r="D158" s="43">
        <f t="shared" si="3"/>
        <v>0</v>
      </c>
      <c r="E158" s="4">
        <f t="shared" si="2"/>
        <v>0</v>
      </c>
    </row>
    <row r="159" spans="1:5" ht="12.75" x14ac:dyDescent="0.2">
      <c r="A159" s="74" t="s">
        <v>79</v>
      </c>
      <c r="B159" s="55">
        <v>0</v>
      </c>
      <c r="C159" s="55">
        <v>0</v>
      </c>
      <c r="D159" s="38">
        <f t="shared" si="3"/>
        <v>0</v>
      </c>
      <c r="E159" s="39">
        <f t="shared" si="2"/>
        <v>0</v>
      </c>
    </row>
    <row r="160" spans="1:5" ht="12.75" x14ac:dyDescent="0.2">
      <c r="A160" s="109" t="s">
        <v>248</v>
      </c>
      <c r="B160" s="110">
        <v>0</v>
      </c>
      <c r="C160" s="110">
        <v>0</v>
      </c>
      <c r="D160" s="111">
        <f t="shared" si="3"/>
        <v>0</v>
      </c>
      <c r="E160" s="112">
        <f t="shared" si="2"/>
        <v>0</v>
      </c>
    </row>
    <row r="161" spans="1:5" ht="12.75" x14ac:dyDescent="0.2">
      <c r="A161" s="37" t="s">
        <v>5</v>
      </c>
      <c r="B161" s="55">
        <v>0</v>
      </c>
      <c r="C161" s="55">
        <v>0</v>
      </c>
      <c r="D161" s="38">
        <f t="shared" si="3"/>
        <v>0</v>
      </c>
      <c r="E161" s="39">
        <f t="shared" si="2"/>
        <v>0</v>
      </c>
    </row>
    <row r="162" spans="1:5" ht="12.75" x14ac:dyDescent="0.2">
      <c r="A162" s="2" t="s">
        <v>94</v>
      </c>
      <c r="B162" s="24">
        <v>0</v>
      </c>
      <c r="C162" s="24">
        <v>0</v>
      </c>
      <c r="D162" s="43">
        <f t="shared" si="3"/>
        <v>0</v>
      </c>
      <c r="E162" s="4">
        <f t="shared" si="2"/>
        <v>0</v>
      </c>
    </row>
    <row r="163" spans="1:5" ht="13.5" thickBot="1" x14ac:dyDescent="0.25">
      <c r="A163" s="54" t="s">
        <v>17</v>
      </c>
      <c r="B163" s="55">
        <v>0</v>
      </c>
      <c r="C163" s="55">
        <v>0</v>
      </c>
      <c r="D163" s="38">
        <f t="shared" si="3"/>
        <v>0</v>
      </c>
      <c r="E163" s="39">
        <f t="shared" si="2"/>
        <v>0</v>
      </c>
    </row>
    <row r="164" spans="1:5" ht="13.5" thickBot="1" x14ac:dyDescent="0.25">
      <c r="A164" s="29" t="s">
        <v>0</v>
      </c>
      <c r="B164" s="30">
        <f>SUM(B156:B163)</f>
        <v>0</v>
      </c>
      <c r="C164" s="30">
        <f>SUM(C156:C163)</f>
        <v>1</v>
      </c>
      <c r="D164" s="30">
        <f>SUM(D156:D163)</f>
        <v>1</v>
      </c>
      <c r="E164" s="31">
        <f>SUM(E156:E163)</f>
        <v>100</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4">B183+C183</f>
        <v>0</v>
      </c>
      <c r="E183" s="81">
        <f t="shared" ref="E183:E195" si="5">D183/$D$196*100</f>
        <v>0</v>
      </c>
    </row>
    <row r="184" spans="1:5" ht="12.75" x14ac:dyDescent="0.2">
      <c r="A184" s="21" t="s">
        <v>234</v>
      </c>
      <c r="B184" s="15">
        <v>0</v>
      </c>
      <c r="C184" s="15">
        <v>0</v>
      </c>
      <c r="D184" s="15">
        <f t="shared" si="4"/>
        <v>0</v>
      </c>
      <c r="E184" s="80">
        <f t="shared" si="5"/>
        <v>0</v>
      </c>
    </row>
    <row r="185" spans="1:5" ht="12.75" x14ac:dyDescent="0.2">
      <c r="A185" s="79" t="s">
        <v>38</v>
      </c>
      <c r="B185" s="89">
        <v>0</v>
      </c>
      <c r="C185" s="89">
        <v>0</v>
      </c>
      <c r="D185" s="90">
        <f t="shared" si="4"/>
        <v>0</v>
      </c>
      <c r="E185" s="81">
        <f t="shared" si="5"/>
        <v>0</v>
      </c>
    </row>
    <row r="186" spans="1:5" ht="12.75" x14ac:dyDescent="0.2">
      <c r="A186" s="21" t="s">
        <v>235</v>
      </c>
      <c r="B186" s="15">
        <v>0</v>
      </c>
      <c r="C186" s="15">
        <v>0</v>
      </c>
      <c r="D186" s="15">
        <f t="shared" si="4"/>
        <v>0</v>
      </c>
      <c r="E186" s="80">
        <f t="shared" si="5"/>
        <v>0</v>
      </c>
    </row>
    <row r="187" spans="1:5" ht="12.75" x14ac:dyDescent="0.2">
      <c r="A187" s="79" t="s">
        <v>237</v>
      </c>
      <c r="B187" s="89">
        <v>0</v>
      </c>
      <c r="C187" s="89">
        <v>0</v>
      </c>
      <c r="D187" s="90">
        <f t="shared" si="4"/>
        <v>0</v>
      </c>
      <c r="E187" s="81">
        <f t="shared" si="5"/>
        <v>0</v>
      </c>
    </row>
    <row r="188" spans="1:5" ht="12.75" x14ac:dyDescent="0.2">
      <c r="A188" s="21" t="s">
        <v>236</v>
      </c>
      <c r="B188" s="15">
        <v>0</v>
      </c>
      <c r="C188" s="15">
        <v>0</v>
      </c>
      <c r="D188" s="15">
        <f t="shared" si="4"/>
        <v>0</v>
      </c>
      <c r="E188" s="80">
        <f t="shared" si="5"/>
        <v>0</v>
      </c>
    </row>
    <row r="189" spans="1:5" ht="12.75" x14ac:dyDescent="0.2">
      <c r="A189" s="40" t="s">
        <v>239</v>
      </c>
      <c r="B189" s="90">
        <v>0</v>
      </c>
      <c r="C189" s="90">
        <v>0</v>
      </c>
      <c r="D189" s="90">
        <f>SUM(B189+C189)</f>
        <v>0</v>
      </c>
      <c r="E189" s="81">
        <f t="shared" si="5"/>
        <v>0</v>
      </c>
    </row>
    <row r="190" spans="1:5" ht="12.75" x14ac:dyDescent="0.2">
      <c r="A190" s="21" t="s">
        <v>240</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241</v>
      </c>
      <c r="B192" s="15">
        <v>0</v>
      </c>
      <c r="C192" s="15">
        <v>0</v>
      </c>
      <c r="D192" s="15">
        <f>SUM(B192+C192)</f>
        <v>0</v>
      </c>
      <c r="E192" s="80">
        <f t="shared" si="5"/>
        <v>0</v>
      </c>
    </row>
    <row r="193" spans="1:5" ht="12.75" x14ac:dyDescent="0.2">
      <c r="A193" s="79" t="s">
        <v>242</v>
      </c>
      <c r="B193" s="89">
        <v>0</v>
      </c>
      <c r="C193" s="89">
        <v>0</v>
      </c>
      <c r="D193" s="90">
        <f>B193+C193</f>
        <v>0</v>
      </c>
      <c r="E193" s="81">
        <f t="shared" si="5"/>
        <v>0</v>
      </c>
    </row>
    <row r="194" spans="1:5" ht="12.75" x14ac:dyDescent="0.2">
      <c r="A194" s="116" t="s">
        <v>250</v>
      </c>
      <c r="B194" s="117">
        <v>0</v>
      </c>
      <c r="C194" s="117">
        <v>1</v>
      </c>
      <c r="D194" s="117">
        <v>1</v>
      </c>
      <c r="E194" s="118">
        <f t="shared" si="5"/>
        <v>100</v>
      </c>
    </row>
    <row r="195" spans="1:5" ht="13.5" thickBot="1" x14ac:dyDescent="0.25">
      <c r="A195" s="79" t="s">
        <v>252</v>
      </c>
      <c r="B195" s="89">
        <v>0</v>
      </c>
      <c r="C195" s="89">
        <v>0</v>
      </c>
      <c r="D195" s="90">
        <v>0</v>
      </c>
      <c r="E195" s="81">
        <f t="shared" si="5"/>
        <v>0</v>
      </c>
    </row>
    <row r="196" spans="1:5" ht="13.5" thickBot="1" x14ac:dyDescent="0.25">
      <c r="A196" s="76" t="s">
        <v>0</v>
      </c>
      <c r="B196" s="77">
        <f>SUM(B183:B194)</f>
        <v>0</v>
      </c>
      <c r="C196" s="77">
        <f>SUM(C183:C194)</f>
        <v>1</v>
      </c>
      <c r="D196" s="77">
        <f>SUM(D183:D194)</f>
        <v>1</v>
      </c>
      <c r="E196" s="115">
        <f>SUM(E183:E195)</f>
        <v>100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0</v>
      </c>
      <c r="C202" s="18">
        <v>1</v>
      </c>
      <c r="D202" s="1">
        <v>1</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0</v>
      </c>
      <c r="C205" s="30">
        <f>SUM(C202:C204)</f>
        <v>1</v>
      </c>
      <c r="D205" s="30">
        <f>SUM(D202:D204)</f>
        <v>1</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255</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v>0</v>
      </c>
      <c r="E230" s="4">
        <f>(D230/D$232)*100</f>
        <v>0</v>
      </c>
    </row>
    <row r="231" spans="1:5" ht="13.5" thickBot="1" x14ac:dyDescent="0.25">
      <c r="A231" s="48" t="s">
        <v>63</v>
      </c>
      <c r="B231" s="52">
        <v>0</v>
      </c>
      <c r="C231" s="52">
        <v>1</v>
      </c>
      <c r="D231" s="52">
        <v>1</v>
      </c>
      <c r="E231" s="28">
        <f>(D231/D$232)*100</f>
        <v>100</v>
      </c>
    </row>
    <row r="232" spans="1:5" ht="13.5" thickBot="1" x14ac:dyDescent="0.25">
      <c r="A232" s="29" t="s">
        <v>0</v>
      </c>
      <c r="B232" s="30">
        <f>B230+B231</f>
        <v>0</v>
      </c>
      <c r="C232" s="30">
        <f>C231+C230</f>
        <v>1</v>
      </c>
      <c r="D232" s="30">
        <f>SUM(D230:D231)</f>
        <v>1</v>
      </c>
      <c r="E232" s="32">
        <f>SUM(E230:E231)</f>
        <v>100</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0</v>
      </c>
      <c r="D253" s="3">
        <v>0</v>
      </c>
      <c r="E253" s="4">
        <f>(D253/D$258)*100</f>
        <v>0</v>
      </c>
    </row>
    <row r="254" spans="1:5" ht="12.75" x14ac:dyDescent="0.2">
      <c r="A254" s="26" t="s">
        <v>46</v>
      </c>
      <c r="B254" s="49">
        <v>0</v>
      </c>
      <c r="C254" s="49">
        <v>1</v>
      </c>
      <c r="D254" s="52">
        <v>1</v>
      </c>
      <c r="E254" s="28">
        <f>(D254/D$258)*100</f>
        <v>50</v>
      </c>
    </row>
    <row r="255" spans="1:5" ht="12.75" x14ac:dyDescent="0.2">
      <c r="A255" s="2" t="s">
        <v>51</v>
      </c>
      <c r="B255" s="24">
        <v>0</v>
      </c>
      <c r="C255" s="24">
        <v>1</v>
      </c>
      <c r="D255" s="43">
        <v>1</v>
      </c>
      <c r="E255" s="4">
        <f>(D255/D$258)*100</f>
        <v>50</v>
      </c>
    </row>
    <row r="256" spans="1:5" ht="12.75" x14ac:dyDescent="0.2">
      <c r="A256" s="26" t="s">
        <v>24</v>
      </c>
      <c r="B256" s="53">
        <v>0</v>
      </c>
      <c r="C256" s="53">
        <v>0</v>
      </c>
      <c r="D256" s="52">
        <v>0</v>
      </c>
      <c r="E256" s="28">
        <f>(D256/D$258)*100</f>
        <v>0</v>
      </c>
    </row>
    <row r="257" spans="1:5" ht="13.5" thickBot="1" x14ac:dyDescent="0.25">
      <c r="A257" s="69" t="s">
        <v>25</v>
      </c>
      <c r="B257" s="64">
        <v>0</v>
      </c>
      <c r="C257" s="64">
        <v>0</v>
      </c>
      <c r="D257" s="70">
        <v>0</v>
      </c>
      <c r="E257" s="65">
        <f>(D257/D$258)*100</f>
        <v>0</v>
      </c>
    </row>
    <row r="258" spans="1:5" ht="13.5" thickBot="1" x14ac:dyDescent="0.25">
      <c r="A258" s="36" t="s">
        <v>0</v>
      </c>
      <c r="B258" s="30">
        <f>SUM(B253:B257)</f>
        <v>0</v>
      </c>
      <c r="C258" s="30">
        <f>SUM(C253:C257)</f>
        <v>2</v>
      </c>
      <c r="D258" s="30">
        <f>SUM(D253:D257)</f>
        <v>2</v>
      </c>
      <c r="E258" s="30">
        <f>SUM(E253:E257)</f>
        <v>100</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0</v>
      </c>
      <c r="C284" s="24">
        <v>1</v>
      </c>
      <c r="D284" s="22">
        <f>SUM(B284+C284)</f>
        <v>1</v>
      </c>
      <c r="E284" s="20">
        <f t="shared" ref="E284:E291" si="6">(D284/D$291)*100</f>
        <v>100</v>
      </c>
    </row>
    <row r="285" spans="1:5" ht="12.75" x14ac:dyDescent="0.2">
      <c r="A285" s="26" t="s">
        <v>1</v>
      </c>
      <c r="B285" s="53">
        <v>0</v>
      </c>
      <c r="C285" s="53">
        <v>0</v>
      </c>
      <c r="D285" s="50">
        <f>SUM(B285+C285)</f>
        <v>0</v>
      </c>
      <c r="E285" s="51">
        <f t="shared" si="6"/>
        <v>0</v>
      </c>
    </row>
    <row r="286" spans="1:5" ht="12.75" x14ac:dyDescent="0.2">
      <c r="A286" s="21" t="s">
        <v>103</v>
      </c>
      <c r="B286" s="24">
        <v>0</v>
      </c>
      <c r="C286" s="24">
        <v>0</v>
      </c>
      <c r="D286" s="22">
        <f>SUM(B286:C286)</f>
        <v>0</v>
      </c>
      <c r="E286" s="20">
        <f t="shared" si="6"/>
        <v>0</v>
      </c>
    </row>
    <row r="287" spans="1:5" ht="12.75" x14ac:dyDescent="0.2">
      <c r="A287" s="26" t="s">
        <v>28</v>
      </c>
      <c r="B287" s="53">
        <v>0</v>
      </c>
      <c r="C287" s="53">
        <v>0</v>
      </c>
      <c r="D287" s="50">
        <v>0</v>
      </c>
      <c r="E287" s="51">
        <f t="shared" si="6"/>
        <v>0</v>
      </c>
    </row>
    <row r="288" spans="1:5" ht="12.75" x14ac:dyDescent="0.2">
      <c r="A288" s="2" t="s">
        <v>29</v>
      </c>
      <c r="B288" s="24">
        <v>0</v>
      </c>
      <c r="C288" s="24">
        <v>0</v>
      </c>
      <c r="D288" s="22">
        <v>0</v>
      </c>
      <c r="E288" s="20">
        <f t="shared" si="6"/>
        <v>0</v>
      </c>
    </row>
    <row r="289" spans="1:5" ht="12.75" x14ac:dyDescent="0.2">
      <c r="A289" s="26" t="s">
        <v>30</v>
      </c>
      <c r="B289" s="53">
        <v>0</v>
      </c>
      <c r="C289" s="53">
        <v>0</v>
      </c>
      <c r="D289" s="50">
        <f>SUM(B289:C289)</f>
        <v>0</v>
      </c>
      <c r="E289" s="51">
        <f t="shared" si="6"/>
        <v>0</v>
      </c>
    </row>
    <row r="290" spans="1:5" ht="13.5" thickBot="1" x14ac:dyDescent="0.25">
      <c r="A290" s="69" t="s">
        <v>52</v>
      </c>
      <c r="B290" s="24">
        <v>0</v>
      </c>
      <c r="C290" s="24">
        <v>0</v>
      </c>
      <c r="D290" s="22">
        <f>SUM(B290:C290)</f>
        <v>0</v>
      </c>
      <c r="E290" s="23">
        <f t="shared" si="6"/>
        <v>0</v>
      </c>
    </row>
    <row r="291" spans="1:5" ht="13.5" thickBot="1" x14ac:dyDescent="0.25">
      <c r="A291" s="29" t="s">
        <v>0</v>
      </c>
      <c r="B291" s="30">
        <f>SUM(B284:B290)</f>
        <v>0</v>
      </c>
      <c r="C291" s="30">
        <f>SUM(C284:C290)</f>
        <v>1</v>
      </c>
      <c r="D291" s="30">
        <f>SUM(D284:D290)</f>
        <v>1</v>
      </c>
      <c r="E291" s="32">
        <f t="shared" si="6"/>
        <v>100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92:E292"/>
    <mergeCell ref="A198:E199"/>
    <mergeCell ref="A209:E209"/>
    <mergeCell ref="A226:E227"/>
    <mergeCell ref="A233:E233"/>
    <mergeCell ref="A261:E261"/>
    <mergeCell ref="A281:E281"/>
    <mergeCell ref="A223:E223"/>
    <mergeCell ref="A151:E152"/>
    <mergeCell ref="A165:E165"/>
    <mergeCell ref="A180:E180"/>
    <mergeCell ref="A181:E181"/>
    <mergeCell ref="A55:E55"/>
    <mergeCell ref="A66:E66"/>
    <mergeCell ref="A86:E87"/>
    <mergeCell ref="A100:E100"/>
    <mergeCell ref="A119:E120"/>
    <mergeCell ref="A133:E133"/>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268" zoomScale="130" zoomScaleNormal="100" zoomScalePageLayoutView="130" workbookViewId="0">
      <selection activeCell="D10" sqref="D10"/>
    </sheetView>
  </sheetViews>
  <sheetFormatPr baseColWidth="10" defaultColWidth="0" defaultRowHeight="0" customHeight="1" zeroHeight="1" x14ac:dyDescent="0.2"/>
  <cols>
    <col min="1" max="1" width="32.28515625" style="120" customWidth="1"/>
    <col min="2" max="4" width="12.5703125" style="120" customWidth="1"/>
    <col min="5" max="5" width="12.140625" style="120" customWidth="1"/>
    <col min="6" max="6" width="6.140625" style="120" hidden="1" customWidth="1"/>
    <col min="7" max="14" width="0" style="120" hidden="1" customWidth="1"/>
    <col min="15" max="16384" width="11.42578125" style="120" hidden="1"/>
  </cols>
  <sheetData>
    <row r="1" spans="1:13" ht="15.75" x14ac:dyDescent="0.2">
      <c r="A1" s="85" t="s">
        <v>175</v>
      </c>
    </row>
    <row r="2" spans="1:13" ht="12.75" x14ac:dyDescent="0.2">
      <c r="A2" s="83"/>
    </row>
    <row r="3" spans="1:13" ht="12.75" x14ac:dyDescent="0.2">
      <c r="A3" s="83"/>
    </row>
    <row r="4" spans="1:13" ht="15.75" customHeight="1" x14ac:dyDescent="0.2">
      <c r="A4" s="127" t="s">
        <v>262</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1</v>
      </c>
      <c r="C9" s="38">
        <v>2</v>
      </c>
      <c r="D9" s="38">
        <v>3</v>
      </c>
      <c r="E9" s="39">
        <f>(D9/D$12)*100</f>
        <v>37.5</v>
      </c>
      <c r="G9" s="6"/>
    </row>
    <row r="10" spans="1:13" ht="12.75" x14ac:dyDescent="0.2">
      <c r="A10" s="2" t="s">
        <v>221</v>
      </c>
      <c r="B10" s="3">
        <v>0</v>
      </c>
      <c r="C10" s="3">
        <v>2</v>
      </c>
      <c r="D10" s="38">
        <v>2</v>
      </c>
      <c r="E10" s="4">
        <f>(D10/D$12)*100</f>
        <v>25</v>
      </c>
      <c r="G10" s="6"/>
      <c r="L10" s="17"/>
      <c r="M10" s="6"/>
    </row>
    <row r="11" spans="1:13" ht="13.5" thickBot="1" x14ac:dyDescent="0.25">
      <c r="A11" s="2" t="s">
        <v>125</v>
      </c>
      <c r="B11" s="3">
        <v>1</v>
      </c>
      <c r="C11" s="3">
        <v>2</v>
      </c>
      <c r="D11" s="38">
        <v>3</v>
      </c>
      <c r="E11" s="4">
        <f>(D11/D$12)*100</f>
        <v>37.5</v>
      </c>
      <c r="L11" s="17"/>
      <c r="M11" s="6"/>
    </row>
    <row r="12" spans="1:13" ht="13.5" thickBot="1" x14ac:dyDescent="0.25">
      <c r="A12" s="29" t="s">
        <v>0</v>
      </c>
      <c r="B12" s="30">
        <f>SUM(B9:B11)</f>
        <v>2</v>
      </c>
      <c r="C12" s="30">
        <f>SUM(C9:C11)</f>
        <v>6</v>
      </c>
      <c r="D12" s="30">
        <f>SUM(D9:D11)</f>
        <v>8</v>
      </c>
      <c r="E12" s="32">
        <f>SUM(E9:E11)</f>
        <v>100</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2</v>
      </c>
      <c r="D33" s="38">
        <v>3</v>
      </c>
      <c r="E33" s="41">
        <f>(D33/D$37)*100</f>
        <v>30</v>
      </c>
      <c r="L33" s="17"/>
      <c r="M33" s="6"/>
    </row>
    <row r="34" spans="1:14" ht="12.75" x14ac:dyDescent="0.2">
      <c r="A34" s="21" t="s">
        <v>223</v>
      </c>
      <c r="B34" s="3">
        <v>0</v>
      </c>
      <c r="C34" s="3">
        <v>2</v>
      </c>
      <c r="D34" s="3">
        <v>2</v>
      </c>
      <c r="E34" s="42">
        <f>(D34/D$37)*100</f>
        <v>20</v>
      </c>
    </row>
    <row r="35" spans="1:14" ht="12.75" x14ac:dyDescent="0.2">
      <c r="A35" s="40" t="s">
        <v>134</v>
      </c>
      <c r="B35" s="38">
        <v>1</v>
      </c>
      <c r="C35" s="38">
        <v>2</v>
      </c>
      <c r="D35" s="38">
        <v>3</v>
      </c>
      <c r="E35" s="41">
        <f>(D35/D$37)*100</f>
        <v>30</v>
      </c>
    </row>
    <row r="36" spans="1:14" ht="13.5" thickBot="1" x14ac:dyDescent="0.25">
      <c r="A36" s="33" t="s">
        <v>69</v>
      </c>
      <c r="B36" s="43">
        <v>1</v>
      </c>
      <c r="C36" s="43">
        <v>1</v>
      </c>
      <c r="D36" s="3">
        <v>2</v>
      </c>
      <c r="E36" s="42">
        <f>(D36/D$37)*100</f>
        <v>20</v>
      </c>
    </row>
    <row r="37" spans="1:14" ht="13.5" thickBot="1" x14ac:dyDescent="0.25">
      <c r="A37" s="29" t="s">
        <v>0</v>
      </c>
      <c r="B37" s="30">
        <f>SUM(B33:B36)</f>
        <v>3</v>
      </c>
      <c r="C37" s="30">
        <f>SUM(C33:C36)</f>
        <v>7</v>
      </c>
      <c r="D37" s="30">
        <f>SUM(D33:D36)</f>
        <v>10</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2</v>
      </c>
      <c r="D60" s="52">
        <v>2</v>
      </c>
      <c r="E60" s="28">
        <f>(D60/D$65)*100</f>
        <v>66.666666666666657</v>
      </c>
      <c r="F60" s="92"/>
      <c r="G60" s="92"/>
      <c r="H60" s="12"/>
    </row>
    <row r="61" spans="1:14" ht="12.75" x14ac:dyDescent="0.2">
      <c r="A61" s="2" t="s">
        <v>227</v>
      </c>
      <c r="B61" s="24">
        <v>0</v>
      </c>
      <c r="C61" s="24">
        <v>0</v>
      </c>
      <c r="D61" s="43">
        <v>0</v>
      </c>
      <c r="E61" s="4">
        <f>(D61/D$65)*100</f>
        <v>0</v>
      </c>
      <c r="F61" s="92"/>
      <c r="G61" s="92"/>
      <c r="H61" s="12"/>
    </row>
    <row r="62" spans="1:14" ht="12.75" x14ac:dyDescent="0.2">
      <c r="A62" s="26" t="s">
        <v>228</v>
      </c>
      <c r="B62" s="53">
        <v>1</v>
      </c>
      <c r="C62" s="53">
        <v>0</v>
      </c>
      <c r="D62" s="52">
        <v>1</v>
      </c>
      <c r="E62" s="28">
        <f>(D62/D$65)*100</f>
        <v>33.333333333333329</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1</v>
      </c>
      <c r="C65" s="30">
        <f>SUM(C59:C64)</f>
        <v>2</v>
      </c>
      <c r="D65" s="30">
        <f>SUM(D59:D64)</f>
        <v>3</v>
      </c>
      <c r="E65" s="32">
        <f>SUM(E59:E64)</f>
        <v>99.999999999999986</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0">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1</v>
      </c>
      <c r="C92" s="24">
        <v>1</v>
      </c>
      <c r="D92" s="10">
        <v>2</v>
      </c>
      <c r="E92" s="4">
        <f t="shared" ref="E92:E97" si="0">(D92/D$98)*100</f>
        <v>66.666666666666657</v>
      </c>
      <c r="K92" s="6"/>
      <c r="L92" s="6"/>
    </row>
    <row r="93" spans="1:14" ht="12.75" x14ac:dyDescent="0.2">
      <c r="A93" s="57" t="s">
        <v>75</v>
      </c>
      <c r="B93" s="55">
        <v>0</v>
      </c>
      <c r="C93" s="55">
        <v>0</v>
      </c>
      <c r="D93" s="58">
        <v>0</v>
      </c>
      <c r="E93" s="39">
        <f t="shared" si="0"/>
        <v>0</v>
      </c>
      <c r="K93" s="6"/>
      <c r="L93" s="6"/>
    </row>
    <row r="94" spans="1:14" ht="12.75" x14ac:dyDescent="0.2">
      <c r="A94" s="56" t="s">
        <v>73</v>
      </c>
      <c r="B94" s="24">
        <v>0</v>
      </c>
      <c r="C94" s="24">
        <v>0</v>
      </c>
      <c r="D94" s="10">
        <v>0</v>
      </c>
      <c r="E94" s="4">
        <f t="shared" si="0"/>
        <v>0</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1</v>
      </c>
      <c r="D96" s="10">
        <v>1</v>
      </c>
      <c r="E96" s="4">
        <f t="shared" si="0"/>
        <v>33.333333333333329</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1</v>
      </c>
      <c r="C98" s="34">
        <f>SUM(C92:C97)</f>
        <v>2</v>
      </c>
      <c r="D98" s="30">
        <f>SUM(D92:D97)</f>
        <v>3</v>
      </c>
      <c r="E98" s="31">
        <f>SUM(E92:E97)</f>
        <v>99.999999999999986</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1</v>
      </c>
      <c r="D124" s="46">
        <v>1</v>
      </c>
      <c r="E124" s="39">
        <f t="shared" si="1"/>
        <v>33.333333333333329</v>
      </c>
    </row>
    <row r="125" spans="1:5" ht="12.75" x14ac:dyDescent="0.2">
      <c r="A125" s="16" t="s">
        <v>82</v>
      </c>
      <c r="B125" s="18">
        <v>1</v>
      </c>
      <c r="C125" s="18">
        <v>1</v>
      </c>
      <c r="D125" s="13">
        <f t="shared" ref="D125:D129" si="2">SUM(B125:C125)</f>
        <v>2</v>
      </c>
      <c r="E125" s="4">
        <f t="shared" si="1"/>
        <v>66.666666666666657</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1</v>
      </c>
      <c r="C131" s="30">
        <f>SUM(C123:C130)</f>
        <v>2</v>
      </c>
      <c r="D131" s="30">
        <f>SUM(D123:D130)</f>
        <v>3</v>
      </c>
      <c r="E131" s="31">
        <f>SUM(E123:E130)</f>
        <v>99.999999999999986</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0</v>
      </c>
      <c r="D156" s="3">
        <f>SUM(B156+C156)</f>
        <v>0</v>
      </c>
      <c r="E156" s="4">
        <f t="shared" ref="E156:E163" si="3">(D156/D$164)*100</f>
        <v>0</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1</v>
      </c>
      <c r="C159" s="55">
        <v>1</v>
      </c>
      <c r="D159" s="38">
        <f t="shared" si="4"/>
        <v>2</v>
      </c>
      <c r="E159" s="39">
        <f t="shared" si="3"/>
        <v>66.666666666666657</v>
      </c>
    </row>
    <row r="160" spans="1:5" ht="12.75" x14ac:dyDescent="0.2">
      <c r="A160" s="109" t="s">
        <v>248</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1</v>
      </c>
      <c r="D162" s="43">
        <f>SUM(B162:C162)</f>
        <v>1</v>
      </c>
      <c r="E162" s="4">
        <f t="shared" si="3"/>
        <v>33.333333333333329</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1</v>
      </c>
      <c r="C164" s="30">
        <f>SUM(C156:C163)</f>
        <v>2</v>
      </c>
      <c r="D164" s="30">
        <f>SUM(D156:D163)</f>
        <v>3</v>
      </c>
      <c r="E164" s="31">
        <f>SUM(E156:E163)</f>
        <v>99.999999999999986</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4" si="5">D183/$D$196*100</f>
        <v>0</v>
      </c>
    </row>
    <row r="184" spans="1:5" ht="12.75" x14ac:dyDescent="0.2">
      <c r="A184" s="21" t="s">
        <v>234</v>
      </c>
      <c r="B184" s="15">
        <v>0</v>
      </c>
      <c r="C184" s="15">
        <v>0</v>
      </c>
      <c r="D184" s="15">
        <f t="shared" ref="D184:D193"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237</v>
      </c>
      <c r="B187" s="89">
        <v>0</v>
      </c>
      <c r="C187" s="89">
        <v>0</v>
      </c>
      <c r="D187" s="90">
        <f t="shared" si="6"/>
        <v>0</v>
      </c>
      <c r="E187" s="81">
        <f t="shared" si="5"/>
        <v>0</v>
      </c>
    </row>
    <row r="188" spans="1:5" ht="12.75" x14ac:dyDescent="0.2">
      <c r="A188" s="21" t="s">
        <v>236</v>
      </c>
      <c r="B188" s="15">
        <v>0</v>
      </c>
      <c r="C188" s="15">
        <v>0</v>
      </c>
      <c r="D188" s="15">
        <f t="shared" si="6"/>
        <v>0</v>
      </c>
      <c r="E188" s="80">
        <f t="shared" si="5"/>
        <v>0</v>
      </c>
    </row>
    <row r="189" spans="1:5" ht="12.75" x14ac:dyDescent="0.2">
      <c r="A189" s="40" t="s">
        <v>239</v>
      </c>
      <c r="B189" s="90">
        <v>0</v>
      </c>
      <c r="C189" s="90">
        <v>0</v>
      </c>
      <c r="D189" s="90">
        <f>SUM(B189+C189)</f>
        <v>0</v>
      </c>
      <c r="E189" s="81">
        <f t="shared" si="5"/>
        <v>0</v>
      </c>
    </row>
    <row r="190" spans="1:5" ht="12.75" x14ac:dyDescent="0.2">
      <c r="A190" s="21" t="s">
        <v>240</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241</v>
      </c>
      <c r="B192" s="15">
        <v>0</v>
      </c>
      <c r="C192" s="15">
        <v>0</v>
      </c>
      <c r="D192" s="15">
        <f>SUM(B192+C192)</f>
        <v>0</v>
      </c>
      <c r="E192" s="80">
        <f t="shared" si="5"/>
        <v>0</v>
      </c>
    </row>
    <row r="193" spans="1:5" ht="12.75" x14ac:dyDescent="0.2">
      <c r="A193" s="79" t="s">
        <v>242</v>
      </c>
      <c r="B193" s="89">
        <v>0</v>
      </c>
      <c r="C193" s="89">
        <v>0</v>
      </c>
      <c r="D193" s="90">
        <f t="shared" si="6"/>
        <v>0</v>
      </c>
      <c r="E193" s="81">
        <f t="shared" si="5"/>
        <v>0</v>
      </c>
    </row>
    <row r="194" spans="1:5" ht="12.75" x14ac:dyDescent="0.2">
      <c r="A194" s="116" t="s">
        <v>250</v>
      </c>
      <c r="B194" s="117">
        <v>1</v>
      </c>
      <c r="C194" s="117">
        <v>2</v>
      </c>
      <c r="D194" s="117">
        <v>3</v>
      </c>
      <c r="E194" s="118">
        <f t="shared" si="5"/>
        <v>100</v>
      </c>
    </row>
    <row r="195" spans="1:5" ht="13.5" thickBot="1" x14ac:dyDescent="0.25">
      <c r="A195" s="79" t="s">
        <v>252</v>
      </c>
      <c r="B195" s="89">
        <v>0</v>
      </c>
      <c r="C195" s="89">
        <v>0</v>
      </c>
      <c r="D195" s="90">
        <v>0</v>
      </c>
      <c r="E195" s="81">
        <f>D195/$D$196*100</f>
        <v>0</v>
      </c>
    </row>
    <row r="196" spans="1:5" ht="13.5" thickBot="1" x14ac:dyDescent="0.25">
      <c r="A196" s="76" t="s">
        <v>0</v>
      </c>
      <c r="B196" s="77">
        <f>SUM(B183:B194)</f>
        <v>1</v>
      </c>
      <c r="C196" s="77">
        <f>SUM(C183:C194)</f>
        <v>2</v>
      </c>
      <c r="D196" s="77">
        <f>SUM(D183:D194)</f>
        <v>3</v>
      </c>
      <c r="E196" s="115">
        <f>SUM(E183:E195)</f>
        <v>100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1</v>
      </c>
      <c r="C202" s="18">
        <v>2</v>
      </c>
      <c r="D202" s="1">
        <v>3</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1</v>
      </c>
      <c r="C205" s="30">
        <f>SUM(C202:C204)</f>
        <v>2</v>
      </c>
      <c r="D205" s="30">
        <f>SUM(D202:D204)</f>
        <v>3</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255</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v>0</v>
      </c>
      <c r="E230" s="4">
        <f>(D230/D$232)*100</f>
        <v>0</v>
      </c>
    </row>
    <row r="231" spans="1:5" ht="13.5" thickBot="1" x14ac:dyDescent="0.25">
      <c r="A231" s="48" t="s">
        <v>63</v>
      </c>
      <c r="B231" s="52">
        <v>1</v>
      </c>
      <c r="C231" s="52">
        <v>2</v>
      </c>
      <c r="D231" s="52">
        <v>3</v>
      </c>
      <c r="E231" s="28">
        <f>(D231/D$232)*100</f>
        <v>100</v>
      </c>
    </row>
    <row r="232" spans="1:5" ht="13.5" thickBot="1" x14ac:dyDescent="0.25">
      <c r="A232" s="29" t="s">
        <v>0</v>
      </c>
      <c r="B232" s="30">
        <f>B230+B231</f>
        <v>1</v>
      </c>
      <c r="C232" s="30">
        <f>C231+C230</f>
        <v>2</v>
      </c>
      <c r="D232" s="30">
        <f>SUM(D230:D231)</f>
        <v>3</v>
      </c>
      <c r="E232" s="32">
        <f>SUM(E230:E231)</f>
        <v>100</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1</v>
      </c>
      <c r="C253" s="24">
        <v>1</v>
      </c>
      <c r="D253" s="3">
        <v>2</v>
      </c>
      <c r="E253" s="4">
        <f>(D253/D$258)*100</f>
        <v>28.571428571428569</v>
      </c>
    </row>
    <row r="254" spans="1:5" ht="12.75" x14ac:dyDescent="0.2">
      <c r="A254" s="26" t="s">
        <v>46</v>
      </c>
      <c r="B254" s="49">
        <v>1</v>
      </c>
      <c r="C254" s="49">
        <v>2</v>
      </c>
      <c r="D254" s="52">
        <v>3</v>
      </c>
      <c r="E254" s="28">
        <f>(D254/D$258)*100</f>
        <v>42.857142857142854</v>
      </c>
    </row>
    <row r="255" spans="1:5" ht="12.75" x14ac:dyDescent="0.2">
      <c r="A255" s="2" t="s">
        <v>51</v>
      </c>
      <c r="B255" s="24">
        <v>0</v>
      </c>
      <c r="C255" s="24">
        <v>2</v>
      </c>
      <c r="D255" s="43">
        <v>2</v>
      </c>
      <c r="E255" s="4">
        <f>(D255/D$258)*100</f>
        <v>28.571428571428569</v>
      </c>
    </row>
    <row r="256" spans="1:5" ht="12.75" x14ac:dyDescent="0.2">
      <c r="A256" s="26" t="s">
        <v>24</v>
      </c>
      <c r="B256" s="53">
        <v>0</v>
      </c>
      <c r="C256" s="53">
        <v>0</v>
      </c>
      <c r="D256" s="52">
        <v>0</v>
      </c>
      <c r="E256" s="28">
        <f>(D256/D$258)*100</f>
        <v>0</v>
      </c>
    </row>
    <row r="257" spans="1:5" ht="13.5" thickBot="1" x14ac:dyDescent="0.25">
      <c r="A257" s="69" t="s">
        <v>25</v>
      </c>
      <c r="B257" s="64">
        <v>0</v>
      </c>
      <c r="C257" s="64">
        <v>0</v>
      </c>
      <c r="D257" s="70">
        <v>0</v>
      </c>
      <c r="E257" s="65">
        <f>(D257/D$258)*100</f>
        <v>0</v>
      </c>
    </row>
    <row r="258" spans="1:5" ht="13.5" thickBot="1" x14ac:dyDescent="0.25">
      <c r="A258" s="36" t="s">
        <v>0</v>
      </c>
      <c r="B258" s="30">
        <f>SUM(B253:B257)</f>
        <v>2</v>
      </c>
      <c r="C258" s="30">
        <f>SUM(C253:C257)</f>
        <v>5</v>
      </c>
      <c r="D258" s="30">
        <f>SUM(D253:D257)</f>
        <v>7</v>
      </c>
      <c r="E258" s="30">
        <f>SUM(E253:E257)</f>
        <v>99.999999999999986</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1</v>
      </c>
      <c r="C284" s="24">
        <v>2</v>
      </c>
      <c r="D284" s="22">
        <f>SUM(B284+C284)</f>
        <v>3</v>
      </c>
      <c r="E284" s="20">
        <f t="shared" ref="E284:E291" si="7">(D284/D$291)*100</f>
        <v>100</v>
      </c>
    </row>
    <row r="285" spans="1:5" ht="12.75" x14ac:dyDescent="0.2">
      <c r="A285" s="26" t="s">
        <v>1</v>
      </c>
      <c r="B285" s="53">
        <v>0</v>
      </c>
      <c r="C285" s="53">
        <v>0</v>
      </c>
      <c r="D285" s="50">
        <f>SUM(B285+C285)</f>
        <v>0</v>
      </c>
      <c r="E285" s="51">
        <f>(D285/D$291)*100</f>
        <v>0</v>
      </c>
    </row>
    <row r="286" spans="1:5" ht="12.75" x14ac:dyDescent="0.2">
      <c r="A286" s="21" t="s">
        <v>103</v>
      </c>
      <c r="B286" s="24">
        <v>0</v>
      </c>
      <c r="C286" s="24">
        <v>0</v>
      </c>
      <c r="D286" s="22">
        <f t="shared" ref="D286:D290" si="8">SUM(B286:C286)</f>
        <v>0</v>
      </c>
      <c r="E286" s="20">
        <f>(D286/D$291)*100</f>
        <v>0</v>
      </c>
    </row>
    <row r="287" spans="1:5" ht="12.75" x14ac:dyDescent="0.2">
      <c r="A287" s="26" t="s">
        <v>28</v>
      </c>
      <c r="B287" s="53">
        <v>0</v>
      </c>
      <c r="C287" s="53">
        <v>0</v>
      </c>
      <c r="D287" s="50">
        <v>0</v>
      </c>
      <c r="E287" s="51">
        <f t="shared" si="7"/>
        <v>0</v>
      </c>
    </row>
    <row r="288" spans="1:5" ht="12.75" x14ac:dyDescent="0.2">
      <c r="A288" s="2" t="s">
        <v>29</v>
      </c>
      <c r="B288" s="24">
        <v>0</v>
      </c>
      <c r="C288" s="24">
        <v>0</v>
      </c>
      <c r="D288" s="22">
        <v>0</v>
      </c>
      <c r="E288" s="20">
        <f t="shared" si="7"/>
        <v>0</v>
      </c>
    </row>
    <row r="289" spans="1:5" ht="12.75" x14ac:dyDescent="0.2">
      <c r="A289" s="26" t="s">
        <v>30</v>
      </c>
      <c r="B289" s="53">
        <v>0</v>
      </c>
      <c r="C289" s="53">
        <v>0</v>
      </c>
      <c r="D289" s="50">
        <f t="shared" si="8"/>
        <v>0</v>
      </c>
      <c r="E289" s="51">
        <f>(D289/D$291)*100</f>
        <v>0</v>
      </c>
    </row>
    <row r="290" spans="1:5" ht="13.5" thickBot="1" x14ac:dyDescent="0.25">
      <c r="A290" s="69" t="s">
        <v>52</v>
      </c>
      <c r="B290" s="24">
        <v>0</v>
      </c>
      <c r="C290" s="24">
        <v>0</v>
      </c>
      <c r="D290" s="22">
        <f t="shared" si="8"/>
        <v>0</v>
      </c>
      <c r="E290" s="23">
        <f t="shared" si="7"/>
        <v>0</v>
      </c>
    </row>
    <row r="291" spans="1:5" ht="13.5" thickBot="1" x14ac:dyDescent="0.25">
      <c r="A291" s="29" t="s">
        <v>0</v>
      </c>
      <c r="B291" s="30">
        <f>SUM(B284:B290)</f>
        <v>1</v>
      </c>
      <c r="C291" s="30">
        <f>SUM(C284:C290)</f>
        <v>2</v>
      </c>
      <c r="D291" s="30">
        <f>SUM(D284:D290)</f>
        <v>3</v>
      </c>
      <c r="E291" s="32">
        <f t="shared" si="7"/>
        <v>100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223:E223"/>
    <mergeCell ref="A66:E66"/>
    <mergeCell ref="A86:E87"/>
    <mergeCell ref="A100:E100"/>
    <mergeCell ref="A119:E120"/>
    <mergeCell ref="A133:E133"/>
    <mergeCell ref="A151:E152"/>
    <mergeCell ref="A165:E165"/>
    <mergeCell ref="A180:E180"/>
    <mergeCell ref="A181:E181"/>
    <mergeCell ref="A198:E199"/>
    <mergeCell ref="A209:E209"/>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219" zoomScale="130" zoomScaleNormal="100" zoomScalePageLayoutView="130" workbookViewId="0">
      <selection activeCell="A219" sqref="A219"/>
    </sheetView>
  </sheetViews>
  <sheetFormatPr baseColWidth="10" defaultColWidth="0" defaultRowHeight="0" customHeight="1" zeroHeight="1" x14ac:dyDescent="0.2"/>
  <cols>
    <col min="1" max="1" width="32.28515625" style="121" customWidth="1"/>
    <col min="2" max="4" width="12.5703125" style="121" customWidth="1"/>
    <col min="5" max="5" width="12.140625" style="121" customWidth="1"/>
    <col min="6" max="6" width="6.140625" style="121" hidden="1" customWidth="1"/>
    <col min="7" max="14" width="0" style="121" hidden="1" customWidth="1"/>
    <col min="15" max="16384" width="11.42578125" style="121" hidden="1"/>
  </cols>
  <sheetData>
    <row r="1" spans="1:13" ht="15.75" x14ac:dyDescent="0.2">
      <c r="A1" s="85" t="s">
        <v>175</v>
      </c>
    </row>
    <row r="2" spans="1:13" ht="12.75" x14ac:dyDescent="0.2">
      <c r="A2" s="83"/>
    </row>
    <row r="3" spans="1:13" ht="12.75" x14ac:dyDescent="0.2">
      <c r="A3" s="83"/>
    </row>
    <row r="4" spans="1:13" ht="15.75" customHeight="1" x14ac:dyDescent="0.2">
      <c r="A4" s="127" t="s">
        <v>260</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2</v>
      </c>
      <c r="D9" s="38">
        <v>2</v>
      </c>
      <c r="E9" s="39">
        <f>(D9/D$12)*100</f>
        <v>40</v>
      </c>
      <c r="G9" s="6"/>
    </row>
    <row r="10" spans="1:13" ht="12.75" x14ac:dyDescent="0.2">
      <c r="A10" s="2" t="s">
        <v>221</v>
      </c>
      <c r="B10" s="3">
        <v>0</v>
      </c>
      <c r="C10" s="3">
        <v>1</v>
      </c>
      <c r="D10" s="38">
        <v>1</v>
      </c>
      <c r="E10" s="4">
        <f>(D10/D$12)*100</f>
        <v>20</v>
      </c>
      <c r="G10" s="6"/>
      <c r="L10" s="17"/>
      <c r="M10" s="6"/>
    </row>
    <row r="11" spans="1:13" ht="13.5" thickBot="1" x14ac:dyDescent="0.25">
      <c r="A11" s="2" t="s">
        <v>125</v>
      </c>
      <c r="B11" s="3">
        <v>0</v>
      </c>
      <c r="C11" s="3">
        <v>2</v>
      </c>
      <c r="D11" s="38">
        <v>2</v>
      </c>
      <c r="E11" s="4">
        <f>(D11/D$12)*100</f>
        <v>40</v>
      </c>
      <c r="L11" s="17"/>
      <c r="M11" s="6"/>
    </row>
    <row r="12" spans="1:13" ht="13.5" thickBot="1" x14ac:dyDescent="0.25">
      <c r="A12" s="29" t="s">
        <v>0</v>
      </c>
      <c r="B12" s="30">
        <f>SUM(B9:B11)</f>
        <v>0</v>
      </c>
      <c r="C12" s="30">
        <f>SUM(C9:C11)</f>
        <v>5</v>
      </c>
      <c r="D12" s="30">
        <f>SUM(D9:D11)</f>
        <v>5</v>
      </c>
      <c r="E12" s="32">
        <f>SUM(E9:E11)</f>
        <v>100</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2</v>
      </c>
      <c r="D33" s="38">
        <v>2</v>
      </c>
      <c r="E33" s="41">
        <f>(D33/D$37)*100</f>
        <v>28.571428571428569</v>
      </c>
      <c r="L33" s="17"/>
      <c r="M33" s="6"/>
    </row>
    <row r="34" spans="1:14" ht="12.75" x14ac:dyDescent="0.2">
      <c r="A34" s="21" t="s">
        <v>223</v>
      </c>
      <c r="B34" s="3">
        <v>0</v>
      </c>
      <c r="C34" s="3">
        <v>1</v>
      </c>
      <c r="D34" s="3">
        <v>1</v>
      </c>
      <c r="E34" s="42">
        <f>(D34/D$37)*100</f>
        <v>14.285714285714285</v>
      </c>
    </row>
    <row r="35" spans="1:14" ht="12.75" x14ac:dyDescent="0.2">
      <c r="A35" s="40" t="s">
        <v>134</v>
      </c>
      <c r="B35" s="38">
        <v>0</v>
      </c>
      <c r="C35" s="38">
        <v>2</v>
      </c>
      <c r="D35" s="38">
        <v>2</v>
      </c>
      <c r="E35" s="41">
        <f>(D35/D$37)*100</f>
        <v>28.571428571428569</v>
      </c>
    </row>
    <row r="36" spans="1:14" ht="13.5" thickBot="1" x14ac:dyDescent="0.25">
      <c r="A36" s="33" t="s">
        <v>69</v>
      </c>
      <c r="B36" s="43">
        <v>0</v>
      </c>
      <c r="C36" s="43">
        <v>2</v>
      </c>
      <c r="D36" s="3">
        <v>2</v>
      </c>
      <c r="E36" s="42">
        <f>(D36/D$37)*100</f>
        <v>28.571428571428569</v>
      </c>
    </row>
    <row r="37" spans="1:14" ht="13.5" thickBot="1" x14ac:dyDescent="0.25">
      <c r="A37" s="29" t="s">
        <v>0</v>
      </c>
      <c r="B37" s="30">
        <f>SUM(B33:B36)</f>
        <v>0</v>
      </c>
      <c r="C37" s="30">
        <f>SUM(C33:C36)</f>
        <v>7</v>
      </c>
      <c r="D37" s="30">
        <f>SUM(D33:D36)</f>
        <v>7</v>
      </c>
      <c r="E37" s="32">
        <f>SUM(E33:E36)</f>
        <v>99.999999999999986</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1</v>
      </c>
      <c r="D60" s="52">
        <v>1</v>
      </c>
      <c r="E60" s="28">
        <f>(D60/D$65)*100</f>
        <v>50</v>
      </c>
      <c r="F60" s="92"/>
      <c r="G60" s="92"/>
      <c r="H60" s="12"/>
    </row>
    <row r="61" spans="1:14" ht="12.75" x14ac:dyDescent="0.2">
      <c r="A61" s="2" t="s">
        <v>227</v>
      </c>
      <c r="B61" s="24">
        <v>0</v>
      </c>
      <c r="C61" s="24">
        <v>0</v>
      </c>
      <c r="D61" s="43">
        <v>0</v>
      </c>
      <c r="E61" s="4">
        <f>(D61/D$65)*100</f>
        <v>0</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1</v>
      </c>
      <c r="D63" s="43">
        <v>1</v>
      </c>
      <c r="E63" s="4">
        <f>(D63/D$65)*100</f>
        <v>50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2</v>
      </c>
      <c r="D65" s="30">
        <f>SUM(D59:D64)</f>
        <v>2</v>
      </c>
      <c r="E65" s="32">
        <f>SUM(E59:E64)</f>
        <v>100</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1</v>
      </c>
      <c r="D93" s="58">
        <v>1</v>
      </c>
      <c r="E93" s="39">
        <f t="shared" si="0"/>
        <v>50</v>
      </c>
      <c r="K93" s="6"/>
      <c r="L93" s="6"/>
    </row>
    <row r="94" spans="1:14" ht="12.75" x14ac:dyDescent="0.2">
      <c r="A94" s="56" t="s">
        <v>73</v>
      </c>
      <c r="B94" s="24">
        <v>0</v>
      </c>
      <c r="C94" s="24">
        <v>1</v>
      </c>
      <c r="D94" s="10">
        <v>1</v>
      </c>
      <c r="E94" s="4">
        <f t="shared" si="0"/>
        <v>50</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2</v>
      </c>
      <c r="D98" s="30">
        <f>SUM(D92:D97)</f>
        <v>2</v>
      </c>
      <c r="E98" s="31">
        <f>SUM(E92:E97)</f>
        <v>100</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1</v>
      </c>
      <c r="D124" s="46">
        <f>SUM(B124:C124)</f>
        <v>1</v>
      </c>
      <c r="E124" s="39">
        <f t="shared" si="1"/>
        <v>50</v>
      </c>
    </row>
    <row r="125" spans="1:5" ht="12.75" x14ac:dyDescent="0.2">
      <c r="A125" s="16" t="s">
        <v>82</v>
      </c>
      <c r="B125" s="18">
        <v>0</v>
      </c>
      <c r="C125" s="18">
        <v>0</v>
      </c>
      <c r="D125" s="13">
        <f t="shared" ref="D125:D129" si="2">SUM(B125:C125)</f>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0</v>
      </c>
      <c r="D127" s="13">
        <f t="shared" si="2"/>
        <v>0</v>
      </c>
      <c r="E127" s="4">
        <f t="shared" si="1"/>
        <v>0</v>
      </c>
    </row>
    <row r="128" spans="1:5" ht="12.75" x14ac:dyDescent="0.2">
      <c r="A128" s="44" t="s">
        <v>114</v>
      </c>
      <c r="B128" s="45">
        <v>0</v>
      </c>
      <c r="C128" s="45">
        <v>1</v>
      </c>
      <c r="D128" s="46">
        <f t="shared" si="2"/>
        <v>1</v>
      </c>
      <c r="E128" s="39">
        <f t="shared" si="1"/>
        <v>50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2</v>
      </c>
      <c r="D131" s="30">
        <f>SUM(D123:D130)</f>
        <v>2</v>
      </c>
      <c r="E131" s="31">
        <f>SUM(E123:E130)</f>
        <v>100</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3">(D156/D$164)*100</f>
        <v>50</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1</v>
      </c>
      <c r="D159" s="38">
        <f t="shared" si="4"/>
        <v>1</v>
      </c>
      <c r="E159" s="39">
        <f t="shared" si="3"/>
        <v>50</v>
      </c>
    </row>
    <row r="160" spans="1:5" ht="12.75" x14ac:dyDescent="0.2">
      <c r="A160" s="109" t="s">
        <v>248</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f>SUM(B162:C162)</f>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2</v>
      </c>
      <c r="D164" s="30">
        <f>SUM(D156:D163)</f>
        <v>2</v>
      </c>
      <c r="E164" s="31">
        <f>SUM(E156:E163)</f>
        <v>100</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4" si="5">D183/$D$196*100</f>
        <v>0</v>
      </c>
    </row>
    <row r="184" spans="1:5" ht="12.75" x14ac:dyDescent="0.2">
      <c r="A184" s="21" t="s">
        <v>234</v>
      </c>
      <c r="B184" s="15">
        <v>0</v>
      </c>
      <c r="C184" s="15">
        <v>0</v>
      </c>
      <c r="D184" s="15">
        <f t="shared" ref="D184:D193"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237</v>
      </c>
      <c r="B187" s="89">
        <v>0</v>
      </c>
      <c r="C187" s="89">
        <v>0</v>
      </c>
      <c r="D187" s="90">
        <f t="shared" si="6"/>
        <v>0</v>
      </c>
      <c r="E187" s="81">
        <f t="shared" si="5"/>
        <v>0</v>
      </c>
    </row>
    <row r="188" spans="1:5" ht="12.75" x14ac:dyDescent="0.2">
      <c r="A188" s="21" t="s">
        <v>236</v>
      </c>
      <c r="B188" s="15">
        <v>0</v>
      </c>
      <c r="C188" s="15">
        <v>0</v>
      </c>
      <c r="D188" s="15">
        <f t="shared" si="6"/>
        <v>0</v>
      </c>
      <c r="E188" s="80">
        <f t="shared" si="5"/>
        <v>0</v>
      </c>
    </row>
    <row r="189" spans="1:5" ht="12.75" x14ac:dyDescent="0.2">
      <c r="A189" s="40" t="s">
        <v>239</v>
      </c>
      <c r="B189" s="90">
        <v>0</v>
      </c>
      <c r="C189" s="90">
        <v>0</v>
      </c>
      <c r="D189" s="90">
        <f>SUM(B189+C189)</f>
        <v>0</v>
      </c>
      <c r="E189" s="81">
        <f t="shared" si="5"/>
        <v>0</v>
      </c>
    </row>
    <row r="190" spans="1:5" ht="12.75" x14ac:dyDescent="0.2">
      <c r="A190" s="21" t="s">
        <v>240</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241</v>
      </c>
      <c r="B192" s="15">
        <v>0</v>
      </c>
      <c r="C192" s="15">
        <v>0</v>
      </c>
      <c r="D192" s="15">
        <f>SUM(B192+C192)</f>
        <v>0</v>
      </c>
      <c r="E192" s="80">
        <f t="shared" si="5"/>
        <v>0</v>
      </c>
    </row>
    <row r="193" spans="1:5" ht="12.75" x14ac:dyDescent="0.2">
      <c r="A193" s="79" t="s">
        <v>242</v>
      </c>
      <c r="B193" s="89">
        <v>0</v>
      </c>
      <c r="C193" s="89">
        <v>0</v>
      </c>
      <c r="D193" s="90">
        <f t="shared" si="6"/>
        <v>0</v>
      </c>
      <c r="E193" s="81">
        <f t="shared" si="5"/>
        <v>0</v>
      </c>
    </row>
    <row r="194" spans="1:5" ht="12.75" x14ac:dyDescent="0.2">
      <c r="A194" s="116" t="s">
        <v>250</v>
      </c>
      <c r="B194" s="117">
        <v>0</v>
      </c>
      <c r="C194" s="117">
        <v>2</v>
      </c>
      <c r="D194" s="117">
        <v>2</v>
      </c>
      <c r="E194" s="118">
        <f t="shared" si="5"/>
        <v>100</v>
      </c>
    </row>
    <row r="195" spans="1:5" ht="13.5" thickBot="1" x14ac:dyDescent="0.25">
      <c r="A195" s="79" t="s">
        <v>252</v>
      </c>
      <c r="B195" s="89">
        <v>0</v>
      </c>
      <c r="C195" s="89">
        <v>0</v>
      </c>
      <c r="D195" s="90">
        <v>0</v>
      </c>
      <c r="E195" s="81">
        <f>D195/$D$196*100</f>
        <v>0</v>
      </c>
    </row>
    <row r="196" spans="1:5" ht="13.5" thickBot="1" x14ac:dyDescent="0.25">
      <c r="A196" s="76" t="s">
        <v>0</v>
      </c>
      <c r="B196" s="77">
        <f>SUM(B183:B194)</f>
        <v>0</v>
      </c>
      <c r="C196" s="77">
        <f>SUM(C183:C194)</f>
        <v>2</v>
      </c>
      <c r="D196" s="77">
        <f>SUM(D183:D194)</f>
        <v>2</v>
      </c>
      <c r="E196" s="115">
        <f>SUM(E183:E195)</f>
        <v>100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0</v>
      </c>
      <c r="C202" s="18">
        <v>2</v>
      </c>
      <c r="D202" s="1">
        <v>2</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0</v>
      </c>
      <c r="C205" s="30">
        <f>SUM(C202:C204)</f>
        <v>2</v>
      </c>
      <c r="D205" s="30">
        <f>SUM(D202:D204)</f>
        <v>2</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255</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v>0</v>
      </c>
      <c r="E230" s="4">
        <f>(D230/D$232)*100</f>
        <v>0</v>
      </c>
    </row>
    <row r="231" spans="1:5" ht="13.5" thickBot="1" x14ac:dyDescent="0.25">
      <c r="A231" s="48" t="s">
        <v>63</v>
      </c>
      <c r="B231" s="52">
        <v>0</v>
      </c>
      <c r="C231" s="52">
        <v>2</v>
      </c>
      <c r="D231" s="52">
        <v>2</v>
      </c>
      <c r="E231" s="28">
        <f>(D231/D$232)*100</f>
        <v>100</v>
      </c>
    </row>
    <row r="232" spans="1:5" ht="13.5" thickBot="1" x14ac:dyDescent="0.25">
      <c r="A232" s="29" t="s">
        <v>0</v>
      </c>
      <c r="B232" s="30">
        <f>B230+B231</f>
        <v>0</v>
      </c>
      <c r="C232" s="30">
        <f>C231+C230</f>
        <v>2</v>
      </c>
      <c r="D232" s="30">
        <f>SUM(D230:D231)</f>
        <v>2</v>
      </c>
      <c r="E232" s="32">
        <f>SUM(E230:E231)</f>
        <v>100</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2</v>
      </c>
      <c r="D253" s="3">
        <v>2</v>
      </c>
      <c r="E253" s="4">
        <f>(D253/D$258)*100</f>
        <v>40</v>
      </c>
    </row>
    <row r="254" spans="1:5" ht="12.75" x14ac:dyDescent="0.2">
      <c r="A254" s="26" t="s">
        <v>46</v>
      </c>
      <c r="B254" s="49">
        <v>0</v>
      </c>
      <c r="C254" s="49">
        <v>2</v>
      </c>
      <c r="D254" s="52">
        <v>2</v>
      </c>
      <c r="E254" s="28">
        <f>(D254/D$258)*100</f>
        <v>40</v>
      </c>
    </row>
    <row r="255" spans="1:5" ht="12.75" x14ac:dyDescent="0.2">
      <c r="A255" s="2" t="s">
        <v>51</v>
      </c>
      <c r="B255" s="24">
        <v>0</v>
      </c>
      <c r="C255" s="24">
        <v>1</v>
      </c>
      <c r="D255" s="43">
        <v>1</v>
      </c>
      <c r="E255" s="4">
        <f>(D255/D$258)*100</f>
        <v>20</v>
      </c>
    </row>
    <row r="256" spans="1:5" ht="12.75" x14ac:dyDescent="0.2">
      <c r="A256" s="26" t="s">
        <v>24</v>
      </c>
      <c r="B256" s="53">
        <v>0</v>
      </c>
      <c r="C256" s="53">
        <v>0</v>
      </c>
      <c r="D256" s="52">
        <v>0</v>
      </c>
      <c r="E256" s="28">
        <f>(D256/D$258)*100</f>
        <v>0</v>
      </c>
    </row>
    <row r="257" spans="1:5" ht="13.5" thickBot="1" x14ac:dyDescent="0.25">
      <c r="A257" s="69" t="s">
        <v>25</v>
      </c>
      <c r="B257" s="64">
        <v>0</v>
      </c>
      <c r="C257" s="64">
        <v>0</v>
      </c>
      <c r="D257" s="70">
        <v>0</v>
      </c>
      <c r="E257" s="65">
        <f>(D257/D$258)*100</f>
        <v>0</v>
      </c>
    </row>
    <row r="258" spans="1:5" ht="13.5" thickBot="1" x14ac:dyDescent="0.25">
      <c r="A258" s="36" t="s">
        <v>0</v>
      </c>
      <c r="B258" s="30">
        <f>SUM(B253:B257)</f>
        <v>0</v>
      </c>
      <c r="C258" s="30">
        <f>SUM(C253:C257)</f>
        <v>5</v>
      </c>
      <c r="D258" s="30">
        <f>SUM(D253:D257)</f>
        <v>5</v>
      </c>
      <c r="E258" s="30">
        <f>SUM(E253:E257)</f>
        <v>100</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0</v>
      </c>
      <c r="C284" s="24">
        <v>2</v>
      </c>
      <c r="D284" s="22">
        <f>SUM(B284+C284)</f>
        <v>2</v>
      </c>
      <c r="E284" s="20">
        <f t="shared" ref="E284:E291" si="7">(D284/D$291)*100</f>
        <v>100</v>
      </c>
    </row>
    <row r="285" spans="1:5" ht="12.75" x14ac:dyDescent="0.2">
      <c r="A285" s="26" t="s">
        <v>1</v>
      </c>
      <c r="B285" s="53">
        <v>0</v>
      </c>
      <c r="C285" s="53">
        <v>0</v>
      </c>
      <c r="D285" s="50">
        <f>SUM(B285+C285)</f>
        <v>0</v>
      </c>
      <c r="E285" s="51">
        <f>(D285/D$291)*100</f>
        <v>0</v>
      </c>
    </row>
    <row r="286" spans="1:5" ht="12.75" x14ac:dyDescent="0.2">
      <c r="A286" s="21" t="s">
        <v>103</v>
      </c>
      <c r="B286" s="24">
        <v>0</v>
      </c>
      <c r="C286" s="24">
        <v>0</v>
      </c>
      <c r="D286" s="22">
        <f t="shared" ref="D286:D290" si="8">SUM(B286:C286)</f>
        <v>0</v>
      </c>
      <c r="E286" s="20">
        <f>(D286/D$291)*100</f>
        <v>0</v>
      </c>
    </row>
    <row r="287" spans="1:5" ht="12.75" x14ac:dyDescent="0.2">
      <c r="A287" s="26" t="s">
        <v>28</v>
      </c>
      <c r="B287" s="53">
        <v>0</v>
      </c>
      <c r="C287" s="53">
        <v>0</v>
      </c>
      <c r="D287" s="50">
        <v>0</v>
      </c>
      <c r="E287" s="51">
        <f t="shared" si="7"/>
        <v>0</v>
      </c>
    </row>
    <row r="288" spans="1:5" ht="12.75" x14ac:dyDescent="0.2">
      <c r="A288" s="2" t="s">
        <v>29</v>
      </c>
      <c r="B288" s="24">
        <v>0</v>
      </c>
      <c r="C288" s="24">
        <v>0</v>
      </c>
      <c r="D288" s="22">
        <v>0</v>
      </c>
      <c r="E288" s="20">
        <f t="shared" si="7"/>
        <v>0</v>
      </c>
    </row>
    <row r="289" spans="1:5" ht="12.75" x14ac:dyDescent="0.2">
      <c r="A289" s="26" t="s">
        <v>30</v>
      </c>
      <c r="B289" s="53">
        <v>0</v>
      </c>
      <c r="C289" s="53">
        <v>0</v>
      </c>
      <c r="D289" s="50">
        <f t="shared" si="8"/>
        <v>0</v>
      </c>
      <c r="E289" s="51">
        <f>(D289/D$291)*100</f>
        <v>0</v>
      </c>
    </row>
    <row r="290" spans="1:5" ht="13.5" thickBot="1" x14ac:dyDescent="0.25">
      <c r="A290" s="69" t="s">
        <v>52</v>
      </c>
      <c r="B290" s="24">
        <v>0</v>
      </c>
      <c r="C290" s="24">
        <v>0</v>
      </c>
      <c r="D290" s="22">
        <f t="shared" si="8"/>
        <v>0</v>
      </c>
      <c r="E290" s="23">
        <f t="shared" si="7"/>
        <v>0</v>
      </c>
    </row>
    <row r="291" spans="1:5" ht="13.5" thickBot="1" x14ac:dyDescent="0.25">
      <c r="A291" s="29" t="s">
        <v>0</v>
      </c>
      <c r="B291" s="30">
        <f>SUM(B284:B290)</f>
        <v>0</v>
      </c>
      <c r="C291" s="30">
        <f>SUM(C284:C290)</f>
        <v>2</v>
      </c>
      <c r="D291" s="30">
        <f>SUM(D284:D290)</f>
        <v>2</v>
      </c>
      <c r="E291" s="32">
        <f t="shared" si="7"/>
        <v>100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223:E223"/>
    <mergeCell ref="A66:E66"/>
    <mergeCell ref="A86:E87"/>
    <mergeCell ref="A100:E100"/>
    <mergeCell ref="A119:E120"/>
    <mergeCell ref="A133:E133"/>
    <mergeCell ref="A151:E152"/>
    <mergeCell ref="A165:E165"/>
    <mergeCell ref="A180:E180"/>
    <mergeCell ref="A181:E181"/>
    <mergeCell ref="A198:E199"/>
    <mergeCell ref="A209:E209"/>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152" zoomScale="130" zoomScaleNormal="100" zoomScalePageLayoutView="130" workbookViewId="0">
      <selection activeCell="C157" sqref="C157"/>
    </sheetView>
  </sheetViews>
  <sheetFormatPr baseColWidth="10" defaultColWidth="0" defaultRowHeight="0" customHeight="1" zeroHeight="1" x14ac:dyDescent="0.2"/>
  <cols>
    <col min="1" max="1" width="32.28515625" style="122" customWidth="1"/>
    <col min="2" max="4" width="12.5703125" style="122" customWidth="1"/>
    <col min="5" max="5" width="12.140625" style="122" customWidth="1"/>
    <col min="6" max="6" width="6.140625" style="122" hidden="1" customWidth="1"/>
    <col min="7" max="14" width="0" style="122" hidden="1" customWidth="1"/>
    <col min="15" max="16384" width="11.42578125" style="122" hidden="1"/>
  </cols>
  <sheetData>
    <row r="1" spans="1:13" ht="15.75" x14ac:dyDescent="0.2">
      <c r="A1" s="85" t="s">
        <v>175</v>
      </c>
    </row>
    <row r="2" spans="1:13" ht="12.75" x14ac:dyDescent="0.2">
      <c r="A2" s="83"/>
    </row>
    <row r="3" spans="1:13" ht="12.75" x14ac:dyDescent="0.2">
      <c r="A3" s="83"/>
    </row>
    <row r="4" spans="1:13" ht="15.75" customHeight="1" x14ac:dyDescent="0.2">
      <c r="A4" s="127" t="s">
        <v>262</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1</v>
      </c>
      <c r="D9" s="38">
        <v>1</v>
      </c>
      <c r="E9" s="39">
        <f>(D9/D$12)*100</f>
        <v>33.333333333333329</v>
      </c>
      <c r="G9" s="6"/>
    </row>
    <row r="10" spans="1:13" ht="12.75" x14ac:dyDescent="0.2">
      <c r="A10" s="2" t="s">
        <v>221</v>
      </c>
      <c r="B10" s="3">
        <v>0</v>
      </c>
      <c r="C10" s="3">
        <v>1</v>
      </c>
      <c r="D10" s="38">
        <v>1</v>
      </c>
      <c r="E10" s="4">
        <f>(D10/D$12)*100</f>
        <v>33.333333333333329</v>
      </c>
      <c r="G10" s="6"/>
      <c r="L10" s="17"/>
      <c r="M10" s="6"/>
    </row>
    <row r="11" spans="1:13" ht="13.5" thickBot="1" x14ac:dyDescent="0.25">
      <c r="A11" s="2" t="s">
        <v>125</v>
      </c>
      <c r="B11" s="3">
        <v>0</v>
      </c>
      <c r="C11" s="3">
        <v>1</v>
      </c>
      <c r="D11" s="38">
        <v>1</v>
      </c>
      <c r="E11" s="4">
        <f>(D11/D$12)*100</f>
        <v>33.333333333333329</v>
      </c>
      <c r="L11" s="17"/>
      <c r="M11" s="6"/>
    </row>
    <row r="12" spans="1:13" ht="13.5" thickBot="1" x14ac:dyDescent="0.25">
      <c r="A12" s="29" t="s">
        <v>0</v>
      </c>
      <c r="B12" s="30">
        <f>SUM(B9:B11)</f>
        <v>0</v>
      </c>
      <c r="C12" s="30">
        <f>SUM(C9:C11)</f>
        <v>3</v>
      </c>
      <c r="D12" s="30">
        <f>SUM(D9:D11)</f>
        <v>3</v>
      </c>
      <c r="E12" s="32">
        <f>SUM(E9:E11)</f>
        <v>99.999999999999986</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1</v>
      </c>
      <c r="D33" s="38">
        <v>1</v>
      </c>
      <c r="E33" s="41">
        <f>(D33/D$37)*100</f>
        <v>33.333333333333329</v>
      </c>
      <c r="L33" s="17"/>
      <c r="M33" s="6"/>
    </row>
    <row r="34" spans="1:14" ht="12.75" x14ac:dyDescent="0.2">
      <c r="A34" s="21" t="s">
        <v>223</v>
      </c>
      <c r="B34" s="3">
        <v>0</v>
      </c>
      <c r="C34" s="3">
        <v>1</v>
      </c>
      <c r="D34" s="3">
        <v>1</v>
      </c>
      <c r="E34" s="42">
        <f>(D34/D$37)*100</f>
        <v>33.333333333333329</v>
      </c>
    </row>
    <row r="35" spans="1:14" ht="12.75" x14ac:dyDescent="0.2">
      <c r="A35" s="40" t="s">
        <v>134</v>
      </c>
      <c r="B35" s="38">
        <v>0</v>
      </c>
      <c r="C35" s="38">
        <v>1</v>
      </c>
      <c r="D35" s="38">
        <v>1</v>
      </c>
      <c r="E35" s="41">
        <f>(D35/D$37)*100</f>
        <v>33.333333333333329</v>
      </c>
    </row>
    <row r="36" spans="1:14" ht="13.5" thickBot="1" x14ac:dyDescent="0.25">
      <c r="A36" s="33" t="s">
        <v>69</v>
      </c>
      <c r="B36" s="43">
        <v>0</v>
      </c>
      <c r="C36" s="43">
        <v>0</v>
      </c>
      <c r="D36" s="3">
        <v>0</v>
      </c>
      <c r="E36" s="42">
        <f>(D36/D$37)*100</f>
        <v>0</v>
      </c>
    </row>
    <row r="37" spans="1:14" ht="13.5" thickBot="1" x14ac:dyDescent="0.25">
      <c r="A37" s="29" t="s">
        <v>0</v>
      </c>
      <c r="B37" s="30">
        <f>SUM(B33:B36)</f>
        <v>0</v>
      </c>
      <c r="C37" s="30">
        <f>SUM(C33:C36)</f>
        <v>3</v>
      </c>
      <c r="D37" s="30">
        <f>SUM(D33:D36)</f>
        <v>3</v>
      </c>
      <c r="E37" s="32">
        <f>SUM(E33:E36)</f>
        <v>99.999999999999986</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f>(D59/D$65)*100</f>
        <v>0</v>
      </c>
      <c r="F59" s="92"/>
      <c r="G59" s="92"/>
      <c r="H59" s="12"/>
    </row>
    <row r="60" spans="1:14" ht="12.75" x14ac:dyDescent="0.2">
      <c r="A60" s="26" t="s">
        <v>226</v>
      </c>
      <c r="B60" s="53">
        <v>0</v>
      </c>
      <c r="C60" s="53">
        <v>0</v>
      </c>
      <c r="D60" s="52">
        <v>0</v>
      </c>
      <c r="E60" s="28">
        <f>(D60/D$65)*100</f>
        <v>0</v>
      </c>
      <c r="F60" s="92"/>
      <c r="G60" s="92"/>
      <c r="H60" s="12"/>
    </row>
    <row r="61" spans="1:14" ht="12.75" x14ac:dyDescent="0.2">
      <c r="A61" s="2" t="s">
        <v>227</v>
      </c>
      <c r="B61" s="24">
        <v>0</v>
      </c>
      <c r="C61" s="24">
        <v>1</v>
      </c>
      <c r="D61" s="43">
        <v>1</v>
      </c>
      <c r="E61" s="4">
        <f>(D61/D$65)*100</f>
        <v>100</v>
      </c>
      <c r="F61" s="92"/>
      <c r="G61" s="92"/>
      <c r="H61" s="12"/>
    </row>
    <row r="62" spans="1:14" ht="12.75" x14ac:dyDescent="0.2">
      <c r="A62" s="26" t="s">
        <v>228</v>
      </c>
      <c r="B62" s="53">
        <v>0</v>
      </c>
      <c r="C62" s="53">
        <v>0</v>
      </c>
      <c r="D62" s="52">
        <v>0</v>
      </c>
      <c r="E62" s="28">
        <f>(D62/D$65)*100</f>
        <v>0</v>
      </c>
      <c r="F62" s="92"/>
      <c r="G62" s="92"/>
      <c r="H62" s="12"/>
    </row>
    <row r="63" spans="1:14" ht="12.75" x14ac:dyDescent="0.2">
      <c r="A63" s="2" t="s">
        <v>229</v>
      </c>
      <c r="B63" s="24">
        <v>0</v>
      </c>
      <c r="C63" s="24">
        <v>0</v>
      </c>
      <c r="D63" s="43">
        <v>0</v>
      </c>
      <c r="E63" s="4">
        <f>(D63/D$65)*100</f>
        <v>0</v>
      </c>
      <c r="F63" s="92"/>
      <c r="G63" s="92"/>
      <c r="H63" s="12"/>
    </row>
    <row r="64" spans="1:14" ht="13.5" thickBot="1" x14ac:dyDescent="0.25">
      <c r="A64" s="26" t="s">
        <v>17</v>
      </c>
      <c r="B64" s="53">
        <v>0</v>
      </c>
      <c r="C64" s="53">
        <v>0</v>
      </c>
      <c r="D64" s="52">
        <v>0</v>
      </c>
      <c r="E64" s="28">
        <f>(D64/D65)*100</f>
        <v>0</v>
      </c>
      <c r="F64" s="92"/>
      <c r="G64" s="92"/>
      <c r="H64" s="12"/>
    </row>
    <row r="65" spans="1:14" ht="13.5" thickBot="1" x14ac:dyDescent="0.25">
      <c r="A65" s="29" t="s">
        <v>0</v>
      </c>
      <c r="B65" s="30">
        <f>SUM(B59:B64)</f>
        <v>0</v>
      </c>
      <c r="C65" s="30">
        <f>SUM(C59:C64)</f>
        <v>1</v>
      </c>
      <c r="D65" s="30">
        <f>SUM(D59:D64)</f>
        <v>1</v>
      </c>
      <c r="E65" s="32">
        <f>SUM(E59:E64)</f>
        <v>100</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2">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f t="shared" ref="E92:E97" si="0">(D92/D$98)*100</f>
        <v>0</v>
      </c>
      <c r="K92" s="6"/>
      <c r="L92" s="6"/>
    </row>
    <row r="93" spans="1:14" ht="12.75" x14ac:dyDescent="0.2">
      <c r="A93" s="57" t="s">
        <v>75</v>
      </c>
      <c r="B93" s="55">
        <v>0</v>
      </c>
      <c r="C93" s="55">
        <v>0</v>
      </c>
      <c r="D93" s="58">
        <v>0</v>
      </c>
      <c r="E93" s="39">
        <f t="shared" si="0"/>
        <v>0</v>
      </c>
      <c r="K93" s="6"/>
      <c r="L93" s="6"/>
    </row>
    <row r="94" spans="1:14" ht="12.75" x14ac:dyDescent="0.2">
      <c r="A94" s="56" t="s">
        <v>73</v>
      </c>
      <c r="B94" s="24">
        <v>0</v>
      </c>
      <c r="C94" s="24">
        <v>1</v>
      </c>
      <c r="D94" s="10">
        <v>1</v>
      </c>
      <c r="E94" s="4">
        <f t="shared" si="0"/>
        <v>100</v>
      </c>
      <c r="K94" s="6"/>
      <c r="L94" s="6"/>
    </row>
    <row r="95" spans="1:14" ht="12.75" x14ac:dyDescent="0.2">
      <c r="A95" s="57" t="s">
        <v>81</v>
      </c>
      <c r="B95" s="55">
        <v>0</v>
      </c>
      <c r="C95" s="55">
        <v>0</v>
      </c>
      <c r="D95" s="58">
        <v>0</v>
      </c>
      <c r="E95" s="39">
        <f t="shared" si="0"/>
        <v>0</v>
      </c>
      <c r="K95" s="6"/>
      <c r="L95" s="6"/>
    </row>
    <row r="96" spans="1:14" ht="12.75" x14ac:dyDescent="0.2">
      <c r="A96" s="56" t="s">
        <v>80</v>
      </c>
      <c r="B96" s="24">
        <v>0</v>
      </c>
      <c r="C96" s="24">
        <v>0</v>
      </c>
      <c r="D96" s="10">
        <v>0</v>
      </c>
      <c r="E96" s="4">
        <f t="shared" si="0"/>
        <v>0</v>
      </c>
      <c r="K96" s="6"/>
      <c r="L96" s="6"/>
    </row>
    <row r="97" spans="1:12" ht="13.5" thickBot="1" x14ac:dyDescent="0.25">
      <c r="A97" s="57" t="s">
        <v>65</v>
      </c>
      <c r="B97" s="55">
        <v>0</v>
      </c>
      <c r="C97" s="75">
        <v>0</v>
      </c>
      <c r="D97" s="58">
        <v>0</v>
      </c>
      <c r="E97" s="39">
        <f t="shared" si="0"/>
        <v>0</v>
      </c>
      <c r="K97" s="6"/>
      <c r="L97" s="6"/>
    </row>
    <row r="98" spans="1:12" ht="13.5" thickBot="1" x14ac:dyDescent="0.25">
      <c r="A98" s="29" t="s">
        <v>0</v>
      </c>
      <c r="B98" s="34">
        <f>SUM(B92:B97)</f>
        <v>0</v>
      </c>
      <c r="C98" s="34">
        <f>SUM(C92:C97)</f>
        <v>1</v>
      </c>
      <c r="D98" s="30">
        <f>SUM(D92:D97)</f>
        <v>1</v>
      </c>
      <c r="E98" s="31">
        <f>SUM(E92:E97)</f>
        <v>100</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f t="shared" ref="E123:E130" si="1">(D123/D$131)*100</f>
        <v>0</v>
      </c>
    </row>
    <row r="124" spans="1:5" ht="12.75" x14ac:dyDescent="0.2">
      <c r="A124" s="44" t="s">
        <v>111</v>
      </c>
      <c r="B124" s="45">
        <v>0</v>
      </c>
      <c r="C124" s="45">
        <v>0</v>
      </c>
      <c r="D124" s="46">
        <f>SUM(B124:C124)</f>
        <v>0</v>
      </c>
      <c r="E124" s="39">
        <f t="shared" si="1"/>
        <v>0</v>
      </c>
    </row>
    <row r="125" spans="1:5" ht="12.75" x14ac:dyDescent="0.2">
      <c r="A125" s="16" t="s">
        <v>82</v>
      </c>
      <c r="B125" s="18">
        <v>0</v>
      </c>
      <c r="C125" s="18">
        <v>0</v>
      </c>
      <c r="D125" s="13">
        <f t="shared" ref="D125:D129" si="2">SUM(B125:C125)</f>
        <v>0</v>
      </c>
      <c r="E125" s="4">
        <f t="shared" si="1"/>
        <v>0</v>
      </c>
    </row>
    <row r="126" spans="1:5" ht="15.75" customHeight="1" x14ac:dyDescent="0.2">
      <c r="A126" s="44" t="s">
        <v>112</v>
      </c>
      <c r="B126" s="45">
        <v>0</v>
      </c>
      <c r="C126" s="45">
        <v>0</v>
      </c>
      <c r="D126" s="46">
        <f t="shared" si="2"/>
        <v>0</v>
      </c>
      <c r="E126" s="39">
        <f t="shared" si="1"/>
        <v>0</v>
      </c>
    </row>
    <row r="127" spans="1:5" ht="12.75" x14ac:dyDescent="0.2">
      <c r="A127" s="16" t="s">
        <v>113</v>
      </c>
      <c r="B127" s="18">
        <v>0</v>
      </c>
      <c r="C127" s="18">
        <v>1</v>
      </c>
      <c r="D127" s="13">
        <f t="shared" si="2"/>
        <v>1</v>
      </c>
      <c r="E127" s="4">
        <f t="shared" si="1"/>
        <v>100</v>
      </c>
    </row>
    <row r="128" spans="1:5" ht="12.75" x14ac:dyDescent="0.2">
      <c r="A128" s="44" t="s">
        <v>114</v>
      </c>
      <c r="B128" s="45">
        <v>0</v>
      </c>
      <c r="C128" s="45">
        <v>0</v>
      </c>
      <c r="D128" s="46">
        <f t="shared" si="2"/>
        <v>0</v>
      </c>
      <c r="E128" s="39">
        <f t="shared" si="1"/>
        <v>0</v>
      </c>
    </row>
    <row r="129" spans="1:5" ht="12.75" x14ac:dyDescent="0.2">
      <c r="A129" s="16" t="s">
        <v>99</v>
      </c>
      <c r="B129" s="18">
        <v>0</v>
      </c>
      <c r="C129" s="18">
        <v>0</v>
      </c>
      <c r="D129" s="13">
        <f t="shared" si="2"/>
        <v>0</v>
      </c>
      <c r="E129" s="4">
        <f t="shared" si="1"/>
        <v>0</v>
      </c>
    </row>
    <row r="130" spans="1:5" ht="13.5" thickBot="1" x14ac:dyDescent="0.25">
      <c r="A130" s="37" t="s">
        <v>17</v>
      </c>
      <c r="B130" s="45">
        <v>0</v>
      </c>
      <c r="C130" s="45">
        <v>0</v>
      </c>
      <c r="D130" s="46">
        <v>0</v>
      </c>
      <c r="E130" s="39">
        <f t="shared" si="1"/>
        <v>0</v>
      </c>
    </row>
    <row r="131" spans="1:5" ht="13.5" thickBot="1" x14ac:dyDescent="0.25">
      <c r="A131" s="29" t="s">
        <v>0</v>
      </c>
      <c r="B131" s="30">
        <f>SUM(B123:B130)</f>
        <v>0</v>
      </c>
      <c r="C131" s="30">
        <f>SUM(C123:C130)</f>
        <v>1</v>
      </c>
      <c r="D131" s="30">
        <f>SUM(D123:D130)</f>
        <v>1</v>
      </c>
      <c r="E131" s="31">
        <f>SUM(E123:E130)</f>
        <v>100</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3">(D156/D$164)*100</f>
        <v>50</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1</v>
      </c>
      <c r="D159" s="38">
        <f t="shared" si="4"/>
        <v>1</v>
      </c>
      <c r="E159" s="39">
        <f t="shared" si="3"/>
        <v>50</v>
      </c>
    </row>
    <row r="160" spans="1:5" ht="12.75" x14ac:dyDescent="0.2">
      <c r="A160" s="109" t="s">
        <v>248</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f>SUM(B162:C162)</f>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2</v>
      </c>
      <c r="D164" s="30">
        <f>SUM(D156:D163)</f>
        <v>2</v>
      </c>
      <c r="E164" s="31">
        <f>SUM(E156:E163)</f>
        <v>100</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f t="shared" ref="E183:E194" si="5">D183/$D$196*100</f>
        <v>0</v>
      </c>
    </row>
    <row r="184" spans="1:5" ht="12.75" x14ac:dyDescent="0.2">
      <c r="A184" s="21" t="s">
        <v>234</v>
      </c>
      <c r="B184" s="15">
        <v>0</v>
      </c>
      <c r="C184" s="15">
        <v>0</v>
      </c>
      <c r="D184" s="15">
        <f t="shared" ref="D184:D193" si="6">B184+C184</f>
        <v>0</v>
      </c>
      <c r="E184" s="80">
        <f t="shared" si="5"/>
        <v>0</v>
      </c>
    </row>
    <row r="185" spans="1:5" ht="12.75" x14ac:dyDescent="0.2">
      <c r="A185" s="79" t="s">
        <v>38</v>
      </c>
      <c r="B185" s="89">
        <v>0</v>
      </c>
      <c r="C185" s="89">
        <v>0</v>
      </c>
      <c r="D185" s="90">
        <f t="shared" si="6"/>
        <v>0</v>
      </c>
      <c r="E185" s="81">
        <f t="shared" si="5"/>
        <v>0</v>
      </c>
    </row>
    <row r="186" spans="1:5" ht="12.75" x14ac:dyDescent="0.2">
      <c r="A186" s="21" t="s">
        <v>235</v>
      </c>
      <c r="B186" s="15">
        <v>0</v>
      </c>
      <c r="C186" s="15">
        <v>0</v>
      </c>
      <c r="D186" s="15">
        <f t="shared" si="6"/>
        <v>0</v>
      </c>
      <c r="E186" s="80">
        <f t="shared" si="5"/>
        <v>0</v>
      </c>
    </row>
    <row r="187" spans="1:5" ht="12.75" x14ac:dyDescent="0.2">
      <c r="A187" s="79" t="s">
        <v>237</v>
      </c>
      <c r="B187" s="89">
        <v>0</v>
      </c>
      <c r="C187" s="89">
        <v>0</v>
      </c>
      <c r="D187" s="90">
        <f t="shared" si="6"/>
        <v>0</v>
      </c>
      <c r="E187" s="81">
        <f t="shared" si="5"/>
        <v>0</v>
      </c>
    </row>
    <row r="188" spans="1:5" ht="12.75" x14ac:dyDescent="0.2">
      <c r="A188" s="21" t="s">
        <v>236</v>
      </c>
      <c r="B188" s="15">
        <v>0</v>
      </c>
      <c r="C188" s="15">
        <v>0</v>
      </c>
      <c r="D188" s="15">
        <f t="shared" si="6"/>
        <v>0</v>
      </c>
      <c r="E188" s="80">
        <f t="shared" si="5"/>
        <v>0</v>
      </c>
    </row>
    <row r="189" spans="1:5" ht="12.75" x14ac:dyDescent="0.2">
      <c r="A189" s="40" t="s">
        <v>239</v>
      </c>
      <c r="B189" s="90">
        <v>0</v>
      </c>
      <c r="C189" s="90">
        <v>0</v>
      </c>
      <c r="D189" s="90">
        <f>SUM(B189+C189)</f>
        <v>0</v>
      </c>
      <c r="E189" s="81">
        <f t="shared" si="5"/>
        <v>0</v>
      </c>
    </row>
    <row r="190" spans="1:5" ht="12.75" x14ac:dyDescent="0.2">
      <c r="A190" s="21" t="s">
        <v>240</v>
      </c>
      <c r="B190" s="15">
        <v>0</v>
      </c>
      <c r="C190" s="15">
        <v>0</v>
      </c>
      <c r="D190" s="15">
        <f>SUM(B190+C190)</f>
        <v>0</v>
      </c>
      <c r="E190" s="80">
        <f t="shared" si="5"/>
        <v>0</v>
      </c>
    </row>
    <row r="191" spans="1:5" ht="12.75" x14ac:dyDescent="0.2">
      <c r="A191" s="40" t="s">
        <v>243</v>
      </c>
      <c r="B191" s="90">
        <v>0</v>
      </c>
      <c r="C191" s="90">
        <v>0</v>
      </c>
      <c r="D191" s="90">
        <v>0</v>
      </c>
      <c r="E191" s="81">
        <f t="shared" si="5"/>
        <v>0</v>
      </c>
    </row>
    <row r="192" spans="1:5" ht="12.75" x14ac:dyDescent="0.2">
      <c r="A192" s="21" t="s">
        <v>241</v>
      </c>
      <c r="B192" s="15">
        <v>0</v>
      </c>
      <c r="C192" s="15">
        <v>0</v>
      </c>
      <c r="D192" s="15">
        <f>SUM(B192+C192)</f>
        <v>0</v>
      </c>
      <c r="E192" s="80">
        <f t="shared" si="5"/>
        <v>0</v>
      </c>
    </row>
    <row r="193" spans="1:5" ht="12.75" x14ac:dyDescent="0.2">
      <c r="A193" s="79" t="s">
        <v>242</v>
      </c>
      <c r="B193" s="89">
        <v>0</v>
      </c>
      <c r="C193" s="89">
        <v>0</v>
      </c>
      <c r="D193" s="90">
        <f t="shared" si="6"/>
        <v>0</v>
      </c>
      <c r="E193" s="81">
        <f t="shared" si="5"/>
        <v>0</v>
      </c>
    </row>
    <row r="194" spans="1:5" ht="12.75" x14ac:dyDescent="0.2">
      <c r="A194" s="116" t="s">
        <v>250</v>
      </c>
      <c r="B194" s="117">
        <v>0</v>
      </c>
      <c r="C194" s="117">
        <v>1</v>
      </c>
      <c r="D194" s="117">
        <v>1</v>
      </c>
      <c r="E194" s="118">
        <f t="shared" si="5"/>
        <v>100</v>
      </c>
    </row>
    <row r="195" spans="1:5" ht="13.5" thickBot="1" x14ac:dyDescent="0.25">
      <c r="A195" s="79" t="s">
        <v>252</v>
      </c>
      <c r="B195" s="89">
        <v>0</v>
      </c>
      <c r="C195" s="89">
        <v>0</v>
      </c>
      <c r="D195" s="90">
        <v>0</v>
      </c>
      <c r="E195" s="81">
        <f>D195/$D$196*100</f>
        <v>0</v>
      </c>
    </row>
    <row r="196" spans="1:5" ht="13.5" thickBot="1" x14ac:dyDescent="0.25">
      <c r="A196" s="76" t="s">
        <v>0</v>
      </c>
      <c r="B196" s="77">
        <f>SUM(B183:B194)</f>
        <v>0</v>
      </c>
      <c r="C196" s="77">
        <f>SUM(C183:C194)</f>
        <v>1</v>
      </c>
      <c r="D196" s="77">
        <f>SUM(D183:D194)</f>
        <v>1</v>
      </c>
      <c r="E196" s="115">
        <f>SUM(E183:E195)</f>
        <v>100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0</v>
      </c>
      <c r="C202" s="18">
        <v>1</v>
      </c>
      <c r="D202" s="1">
        <v>1</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0</v>
      </c>
      <c r="C205" s="30">
        <f>SUM(C202:C204)</f>
        <v>1</v>
      </c>
      <c r="D205" s="30">
        <f>SUM(D202:D204)</f>
        <v>1</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255</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v>0</v>
      </c>
      <c r="E230" s="4">
        <f>(D230/D$232)*100</f>
        <v>0</v>
      </c>
    </row>
    <row r="231" spans="1:5" ht="13.5" thickBot="1" x14ac:dyDescent="0.25">
      <c r="A231" s="48" t="s">
        <v>63</v>
      </c>
      <c r="B231" s="52">
        <v>0</v>
      </c>
      <c r="C231" s="52">
        <v>1</v>
      </c>
      <c r="D231" s="52">
        <v>1</v>
      </c>
      <c r="E231" s="28">
        <f>(D231/D$232)*100</f>
        <v>100</v>
      </c>
    </row>
    <row r="232" spans="1:5" ht="13.5" thickBot="1" x14ac:dyDescent="0.25">
      <c r="A232" s="29" t="s">
        <v>0</v>
      </c>
      <c r="B232" s="30">
        <f>B230+B231</f>
        <v>0</v>
      </c>
      <c r="C232" s="30">
        <f>C231+C230</f>
        <v>1</v>
      </c>
      <c r="D232" s="30">
        <f>SUM(D230:D231)</f>
        <v>1</v>
      </c>
      <c r="E232" s="32">
        <f>SUM(E230:E231)</f>
        <v>100</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0</v>
      </c>
      <c r="D253" s="3">
        <v>0</v>
      </c>
      <c r="E253" s="4">
        <f>(D253/D$258)*100</f>
        <v>0</v>
      </c>
    </row>
    <row r="254" spans="1:5" ht="12.75" x14ac:dyDescent="0.2">
      <c r="A254" s="26" t="s">
        <v>46</v>
      </c>
      <c r="B254" s="49">
        <v>0</v>
      </c>
      <c r="C254" s="49">
        <v>1</v>
      </c>
      <c r="D254" s="52">
        <v>1</v>
      </c>
      <c r="E254" s="28">
        <f>(D254/D$258)*100</f>
        <v>33.333333333333329</v>
      </c>
    </row>
    <row r="255" spans="1:5" ht="12.75" x14ac:dyDescent="0.2">
      <c r="A255" s="2" t="s">
        <v>51</v>
      </c>
      <c r="B255" s="24">
        <v>0</v>
      </c>
      <c r="C255" s="24">
        <v>1</v>
      </c>
      <c r="D255" s="43">
        <v>1</v>
      </c>
      <c r="E255" s="4">
        <f>(D255/D$258)*100</f>
        <v>33.333333333333329</v>
      </c>
    </row>
    <row r="256" spans="1:5" ht="12.75" x14ac:dyDescent="0.2">
      <c r="A256" s="26" t="s">
        <v>24</v>
      </c>
      <c r="B256" s="53">
        <v>0</v>
      </c>
      <c r="C256" s="53">
        <v>0</v>
      </c>
      <c r="D256" s="52">
        <v>0</v>
      </c>
      <c r="E256" s="28">
        <f>(D256/D$258)*100</f>
        <v>0</v>
      </c>
    </row>
    <row r="257" spans="1:5" ht="13.5" thickBot="1" x14ac:dyDescent="0.25">
      <c r="A257" s="69" t="s">
        <v>25</v>
      </c>
      <c r="B257" s="64">
        <v>0</v>
      </c>
      <c r="C257" s="64">
        <v>1</v>
      </c>
      <c r="D257" s="70">
        <v>1</v>
      </c>
      <c r="E257" s="65">
        <f>(D257/D$258)*100</f>
        <v>33.333333333333329</v>
      </c>
    </row>
    <row r="258" spans="1:5" ht="13.5" thickBot="1" x14ac:dyDescent="0.25">
      <c r="A258" s="36" t="s">
        <v>0</v>
      </c>
      <c r="B258" s="30">
        <f>SUM(B253:B257)</f>
        <v>0</v>
      </c>
      <c r="C258" s="30">
        <f>SUM(C253:C257)</f>
        <v>3</v>
      </c>
      <c r="D258" s="30">
        <f>SUM(D253:D257)</f>
        <v>3</v>
      </c>
      <c r="E258" s="30">
        <f>SUM(E253:E257)</f>
        <v>99.999999999999986</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0</v>
      </c>
      <c r="C284" s="24">
        <v>1</v>
      </c>
      <c r="D284" s="22">
        <f>SUM(B284+C284)</f>
        <v>1</v>
      </c>
      <c r="E284" s="20">
        <f t="shared" ref="E284:E291" si="7">(D284/D$291)*100</f>
        <v>100</v>
      </c>
    </row>
    <row r="285" spans="1:5" ht="12.75" x14ac:dyDescent="0.2">
      <c r="A285" s="26" t="s">
        <v>1</v>
      </c>
      <c r="B285" s="53">
        <v>0</v>
      </c>
      <c r="C285" s="53">
        <v>0</v>
      </c>
      <c r="D285" s="50">
        <f>SUM(B285+C285)</f>
        <v>0</v>
      </c>
      <c r="E285" s="51">
        <f>(D285/D$291)*100</f>
        <v>0</v>
      </c>
    </row>
    <row r="286" spans="1:5" ht="12.75" x14ac:dyDescent="0.2">
      <c r="A286" s="21" t="s">
        <v>103</v>
      </c>
      <c r="B286" s="24">
        <v>0</v>
      </c>
      <c r="C286" s="24">
        <v>0</v>
      </c>
      <c r="D286" s="22">
        <f t="shared" ref="D286:D290" si="8">SUM(B286:C286)</f>
        <v>0</v>
      </c>
      <c r="E286" s="20">
        <f>(D286/D$291)*100</f>
        <v>0</v>
      </c>
    </row>
    <row r="287" spans="1:5" ht="12.75" x14ac:dyDescent="0.2">
      <c r="A287" s="26" t="s">
        <v>28</v>
      </c>
      <c r="B287" s="53">
        <v>0</v>
      </c>
      <c r="C287" s="53">
        <v>0</v>
      </c>
      <c r="D287" s="50">
        <v>0</v>
      </c>
      <c r="E287" s="51">
        <f t="shared" si="7"/>
        <v>0</v>
      </c>
    </row>
    <row r="288" spans="1:5" ht="12.75" x14ac:dyDescent="0.2">
      <c r="A288" s="2" t="s">
        <v>29</v>
      </c>
      <c r="B288" s="24">
        <v>0</v>
      </c>
      <c r="C288" s="24">
        <v>0</v>
      </c>
      <c r="D288" s="22">
        <v>0</v>
      </c>
      <c r="E288" s="20">
        <f t="shared" si="7"/>
        <v>0</v>
      </c>
    </row>
    <row r="289" spans="1:5" ht="12.75" x14ac:dyDescent="0.2">
      <c r="A289" s="26" t="s">
        <v>30</v>
      </c>
      <c r="B289" s="53">
        <v>0</v>
      </c>
      <c r="C289" s="53">
        <v>0</v>
      </c>
      <c r="D289" s="50">
        <f t="shared" si="8"/>
        <v>0</v>
      </c>
      <c r="E289" s="51">
        <f>(D289/D$291)*100</f>
        <v>0</v>
      </c>
    </row>
    <row r="290" spans="1:5" ht="13.5" thickBot="1" x14ac:dyDescent="0.25">
      <c r="A290" s="69" t="s">
        <v>52</v>
      </c>
      <c r="B290" s="24">
        <v>0</v>
      </c>
      <c r="C290" s="24">
        <v>0</v>
      </c>
      <c r="D290" s="22">
        <f t="shared" si="8"/>
        <v>0</v>
      </c>
      <c r="E290" s="23">
        <f t="shared" si="7"/>
        <v>0</v>
      </c>
    </row>
    <row r="291" spans="1:5" ht="13.5" thickBot="1" x14ac:dyDescent="0.25">
      <c r="A291" s="29" t="s">
        <v>0</v>
      </c>
      <c r="B291" s="30">
        <f>SUM(B284:B290)</f>
        <v>0</v>
      </c>
      <c r="C291" s="30">
        <f>SUM(C284:C290)</f>
        <v>1</v>
      </c>
      <c r="D291" s="30">
        <f>SUM(D284:D290)</f>
        <v>1</v>
      </c>
      <c r="E291" s="32">
        <f t="shared" si="7"/>
        <v>100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55:E55"/>
    <mergeCell ref="A4:E4"/>
    <mergeCell ref="A5:E5"/>
    <mergeCell ref="A6:E6"/>
    <mergeCell ref="A13:E13"/>
    <mergeCell ref="A30:E30"/>
    <mergeCell ref="A223:E223"/>
    <mergeCell ref="A66:E66"/>
    <mergeCell ref="A86:E87"/>
    <mergeCell ref="A100:E100"/>
    <mergeCell ref="A119:E120"/>
    <mergeCell ref="A133:E133"/>
    <mergeCell ref="A151:E152"/>
    <mergeCell ref="A165:E165"/>
    <mergeCell ref="A180:E180"/>
    <mergeCell ref="A181:E181"/>
    <mergeCell ref="A198:E199"/>
    <mergeCell ref="A209:E209"/>
    <mergeCell ref="A226:E227"/>
    <mergeCell ref="A233:E233"/>
    <mergeCell ref="A261:E261"/>
    <mergeCell ref="A281:E281"/>
    <mergeCell ref="A292:E292"/>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204" zoomScale="130" zoomScaleNormal="100" zoomScalePageLayoutView="130" workbookViewId="0">
      <selection activeCell="D284" sqref="D284"/>
    </sheetView>
  </sheetViews>
  <sheetFormatPr baseColWidth="10" defaultColWidth="0" defaultRowHeight="0" customHeight="1" zeroHeight="1" x14ac:dyDescent="0.2"/>
  <cols>
    <col min="1" max="1" width="32.28515625" style="123" customWidth="1"/>
    <col min="2" max="4" width="12.5703125" style="123" customWidth="1"/>
    <col min="5" max="5" width="12.140625" style="123" customWidth="1"/>
    <col min="6" max="6" width="6.140625" style="123" hidden="1" customWidth="1"/>
    <col min="7" max="14" width="0" style="123" hidden="1" customWidth="1"/>
    <col min="15" max="16384" width="11.42578125" style="123" hidden="1"/>
  </cols>
  <sheetData>
    <row r="1" spans="1:13" ht="15.75" x14ac:dyDescent="0.2">
      <c r="A1" s="85" t="s">
        <v>175</v>
      </c>
    </row>
    <row r="2" spans="1:13" ht="12.75" x14ac:dyDescent="0.2">
      <c r="A2" s="83"/>
    </row>
    <row r="3" spans="1:13" ht="12.75" x14ac:dyDescent="0.2">
      <c r="A3" s="83"/>
    </row>
    <row r="4" spans="1:13" ht="15.75" customHeight="1" x14ac:dyDescent="0.2">
      <c r="A4" s="127" t="s">
        <v>262</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0</v>
      </c>
      <c r="D9" s="38">
        <v>0</v>
      </c>
      <c r="E9" s="39" t="e">
        <f>(D9/D$12)*100</f>
        <v>#DIV/0!</v>
      </c>
      <c r="G9" s="6"/>
    </row>
    <row r="10" spans="1:13" ht="12.75" x14ac:dyDescent="0.2">
      <c r="A10" s="2" t="s">
        <v>221</v>
      </c>
      <c r="B10" s="3">
        <v>0</v>
      </c>
      <c r="C10" s="3">
        <v>0</v>
      </c>
      <c r="D10" s="38">
        <v>0</v>
      </c>
      <c r="E10" s="4" t="e">
        <f>(D10/D$12)*100</f>
        <v>#DIV/0!</v>
      </c>
      <c r="G10" s="6"/>
      <c r="L10" s="17"/>
      <c r="M10" s="6"/>
    </row>
    <row r="11" spans="1:13" ht="13.5" thickBot="1" x14ac:dyDescent="0.25">
      <c r="A11" s="2" t="s">
        <v>125</v>
      </c>
      <c r="B11" s="3">
        <v>0</v>
      </c>
      <c r="C11" s="3">
        <v>0</v>
      </c>
      <c r="D11" s="38">
        <v>0</v>
      </c>
      <c r="E11" s="4" t="e">
        <f>(D11/D$12)*100</f>
        <v>#DIV/0!</v>
      </c>
      <c r="L11" s="17"/>
      <c r="M11" s="6"/>
    </row>
    <row r="12" spans="1:13" ht="13.5" thickBot="1" x14ac:dyDescent="0.25">
      <c r="A12" s="29" t="s">
        <v>0</v>
      </c>
      <c r="B12" s="30">
        <f>SUM(B9:B11)</f>
        <v>0</v>
      </c>
      <c r="C12" s="30">
        <f>SUM(C9:C11)</f>
        <v>0</v>
      </c>
      <c r="D12" s="30">
        <f>SUM(D9:D11)</f>
        <v>0</v>
      </c>
      <c r="E12" s="32" t="e">
        <f>SUM(E9:E11)</f>
        <v>#DIV/0!</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0</v>
      </c>
      <c r="D33" s="38">
        <v>0</v>
      </c>
      <c r="E33" s="41" t="e">
        <f>(D33/D$37)*100</f>
        <v>#DIV/0!</v>
      </c>
      <c r="L33" s="17"/>
      <c r="M33" s="6"/>
    </row>
    <row r="34" spans="1:14" ht="12.75" x14ac:dyDescent="0.2">
      <c r="A34" s="21" t="s">
        <v>223</v>
      </c>
      <c r="B34" s="3">
        <v>0</v>
      </c>
      <c r="C34" s="3">
        <v>0</v>
      </c>
      <c r="D34" s="3">
        <v>0</v>
      </c>
      <c r="E34" s="42" t="e">
        <f>(D34/D$37)*100</f>
        <v>#DIV/0!</v>
      </c>
    </row>
    <row r="35" spans="1:14" ht="12.75" x14ac:dyDescent="0.2">
      <c r="A35" s="40" t="s">
        <v>134</v>
      </c>
      <c r="B35" s="38">
        <v>0</v>
      </c>
      <c r="C35" s="38">
        <v>0</v>
      </c>
      <c r="D35" s="38">
        <v>0</v>
      </c>
      <c r="E35" s="41" t="e">
        <f>(D35/D$37)*100</f>
        <v>#DIV/0!</v>
      </c>
    </row>
    <row r="36" spans="1:14" ht="13.5" thickBot="1" x14ac:dyDescent="0.25">
      <c r="A36" s="33" t="s">
        <v>69</v>
      </c>
      <c r="B36" s="43">
        <v>0</v>
      </c>
      <c r="C36" s="43">
        <v>0</v>
      </c>
      <c r="D36" s="3">
        <v>0</v>
      </c>
      <c r="E36" s="42" t="e">
        <f>(D36/D$37)*100</f>
        <v>#DIV/0!</v>
      </c>
    </row>
    <row r="37" spans="1:14" ht="13.5" thickBot="1" x14ac:dyDescent="0.25">
      <c r="A37" s="29" t="s">
        <v>0</v>
      </c>
      <c r="B37" s="30">
        <f>SUM(B33:B36)</f>
        <v>0</v>
      </c>
      <c r="C37" s="30">
        <f>SUM(C33:C36)</f>
        <v>0</v>
      </c>
      <c r="D37" s="30">
        <f>SUM(D33:D36)</f>
        <v>0</v>
      </c>
      <c r="E37" s="32" t="e">
        <f>SUM(E33:E36)</f>
        <v>#DIV/0!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t="e">
        <f>(D59/D$65)*100</f>
        <v>#DIV/0!</v>
      </c>
      <c r="F59" s="92"/>
      <c r="G59" s="92"/>
      <c r="H59" s="12"/>
    </row>
    <row r="60" spans="1:14" ht="12.75" x14ac:dyDescent="0.2">
      <c r="A60" s="26" t="s">
        <v>226</v>
      </c>
      <c r="B60" s="53">
        <v>0</v>
      </c>
      <c r="C60" s="53">
        <v>0</v>
      </c>
      <c r="D60" s="52">
        <v>0</v>
      </c>
      <c r="E60" s="28" t="e">
        <f>(D60/D$65)*100</f>
        <v>#DIV/0!</v>
      </c>
      <c r="F60" s="92"/>
      <c r="G60" s="92"/>
      <c r="H60" s="12"/>
    </row>
    <row r="61" spans="1:14" ht="12.75" x14ac:dyDescent="0.2">
      <c r="A61" s="2" t="s">
        <v>227</v>
      </c>
      <c r="B61" s="24">
        <v>0</v>
      </c>
      <c r="C61" s="24">
        <v>0</v>
      </c>
      <c r="D61" s="43">
        <v>0</v>
      </c>
      <c r="E61" s="4" t="e">
        <f>(D61/D$65)*100</f>
        <v>#DIV/0!</v>
      </c>
      <c r="F61" s="92"/>
      <c r="G61" s="92"/>
      <c r="H61" s="12"/>
    </row>
    <row r="62" spans="1:14" ht="12.75" x14ac:dyDescent="0.2">
      <c r="A62" s="26" t="s">
        <v>228</v>
      </c>
      <c r="B62" s="53">
        <v>0</v>
      </c>
      <c r="C62" s="53">
        <v>0</v>
      </c>
      <c r="D62" s="52">
        <v>0</v>
      </c>
      <c r="E62" s="28" t="e">
        <f>(D62/D$65)*100</f>
        <v>#DIV/0!</v>
      </c>
      <c r="F62" s="92"/>
      <c r="G62" s="92"/>
      <c r="H62" s="12"/>
    </row>
    <row r="63" spans="1:14" ht="12.75" x14ac:dyDescent="0.2">
      <c r="A63" s="2" t="s">
        <v>229</v>
      </c>
      <c r="B63" s="24">
        <v>0</v>
      </c>
      <c r="C63" s="24">
        <v>0</v>
      </c>
      <c r="D63" s="43">
        <v>0</v>
      </c>
      <c r="E63" s="4" t="e">
        <f>(D63/D$65)*100</f>
        <v>#DIV/0!</v>
      </c>
      <c r="F63" s="92"/>
      <c r="G63" s="92"/>
      <c r="H63" s="12"/>
    </row>
    <row r="64" spans="1:14" ht="13.5" thickBot="1" x14ac:dyDescent="0.25">
      <c r="A64" s="26" t="s">
        <v>17</v>
      </c>
      <c r="B64" s="53">
        <v>0</v>
      </c>
      <c r="C64" s="53">
        <v>0</v>
      </c>
      <c r="D64" s="52">
        <v>0</v>
      </c>
      <c r="E64" s="28" t="e">
        <f>(D64/D65)*100</f>
        <v>#DIV/0!</v>
      </c>
      <c r="F64" s="92"/>
      <c r="G64" s="92"/>
      <c r="H64" s="12"/>
    </row>
    <row r="65" spans="1:14" ht="13.5" thickBot="1" x14ac:dyDescent="0.25">
      <c r="A65" s="29" t="s">
        <v>0</v>
      </c>
      <c r="B65" s="30">
        <f>SUM(B59:B64)</f>
        <v>0</v>
      </c>
      <c r="C65" s="30">
        <f>SUM(C59:C64)</f>
        <v>0</v>
      </c>
      <c r="D65" s="30">
        <f>SUM(D59:D64)</f>
        <v>0</v>
      </c>
      <c r="E65" s="32" t="e">
        <f>SUM(E59:E64)</f>
        <v>#DIV/0!</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t="e">
        <f t="shared" ref="E92:E97" si="0">(D92/D$98)*100</f>
        <v>#DIV/0!</v>
      </c>
      <c r="K92" s="6"/>
      <c r="L92" s="6"/>
    </row>
    <row r="93" spans="1:14" ht="12.75" x14ac:dyDescent="0.2">
      <c r="A93" s="57" t="s">
        <v>75</v>
      </c>
      <c r="B93" s="55">
        <v>0</v>
      </c>
      <c r="C93" s="55">
        <v>0</v>
      </c>
      <c r="D93" s="58">
        <v>0</v>
      </c>
      <c r="E93" s="39" t="e">
        <f t="shared" si="0"/>
        <v>#DIV/0!</v>
      </c>
      <c r="K93" s="6"/>
      <c r="L93" s="6"/>
    </row>
    <row r="94" spans="1:14" ht="12.75" x14ac:dyDescent="0.2">
      <c r="A94" s="56" t="s">
        <v>73</v>
      </c>
      <c r="B94" s="24">
        <v>0</v>
      </c>
      <c r="C94" s="24">
        <v>0</v>
      </c>
      <c r="D94" s="10">
        <v>0</v>
      </c>
      <c r="E94" s="4" t="e">
        <f t="shared" si="0"/>
        <v>#DIV/0!</v>
      </c>
      <c r="K94" s="6"/>
      <c r="L94" s="6"/>
    </row>
    <row r="95" spans="1:14" ht="12.75" x14ac:dyDescent="0.2">
      <c r="A95" s="57" t="s">
        <v>81</v>
      </c>
      <c r="B95" s="55">
        <v>0</v>
      </c>
      <c r="C95" s="55">
        <v>0</v>
      </c>
      <c r="D95" s="58">
        <v>0</v>
      </c>
      <c r="E95" s="39" t="e">
        <f t="shared" si="0"/>
        <v>#DIV/0!</v>
      </c>
      <c r="K95" s="6"/>
      <c r="L95" s="6"/>
    </row>
    <row r="96" spans="1:14" ht="12.75" x14ac:dyDescent="0.2">
      <c r="A96" s="56" t="s">
        <v>80</v>
      </c>
      <c r="B96" s="24">
        <v>0</v>
      </c>
      <c r="C96" s="24">
        <v>0</v>
      </c>
      <c r="D96" s="10">
        <v>0</v>
      </c>
      <c r="E96" s="4" t="e">
        <f t="shared" si="0"/>
        <v>#DIV/0!</v>
      </c>
      <c r="K96" s="6"/>
      <c r="L96" s="6"/>
    </row>
    <row r="97" spans="1:12" ht="13.5" thickBot="1" x14ac:dyDescent="0.25">
      <c r="A97" s="57" t="s">
        <v>65</v>
      </c>
      <c r="B97" s="55">
        <v>0</v>
      </c>
      <c r="C97" s="75">
        <v>0</v>
      </c>
      <c r="D97" s="58">
        <v>0</v>
      </c>
      <c r="E97" s="39" t="e">
        <f t="shared" si="0"/>
        <v>#DIV/0!</v>
      </c>
      <c r="K97" s="6"/>
      <c r="L97" s="6"/>
    </row>
    <row r="98" spans="1:12" ht="13.5" thickBot="1" x14ac:dyDescent="0.25">
      <c r="A98" s="29" t="s">
        <v>0</v>
      </c>
      <c r="B98" s="34">
        <f>SUM(B92:B97)</f>
        <v>0</v>
      </c>
      <c r="C98" s="34">
        <f>SUM(C92:C97)</f>
        <v>0</v>
      </c>
      <c r="D98" s="30">
        <f>SUM(D92:D97)</f>
        <v>0</v>
      </c>
      <c r="E98" s="31" t="e">
        <f>SUM(E92:E97)</f>
        <v>#DIV/0!</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t="e">
        <f t="shared" ref="E123:E130" si="1">(D123/D$131)*100</f>
        <v>#DIV/0!</v>
      </c>
    </row>
    <row r="124" spans="1:5" ht="12.75" x14ac:dyDescent="0.2">
      <c r="A124" s="44" t="s">
        <v>111</v>
      </c>
      <c r="B124" s="45">
        <v>0</v>
      </c>
      <c r="C124" s="45">
        <v>0</v>
      </c>
      <c r="D124" s="46">
        <f>SUM(B124:C124)</f>
        <v>0</v>
      </c>
      <c r="E124" s="39" t="e">
        <f t="shared" si="1"/>
        <v>#DIV/0!</v>
      </c>
    </row>
    <row r="125" spans="1:5" ht="12.75" x14ac:dyDescent="0.2">
      <c r="A125" s="16" t="s">
        <v>82</v>
      </c>
      <c r="B125" s="18">
        <v>0</v>
      </c>
      <c r="C125" s="18">
        <v>0</v>
      </c>
      <c r="D125" s="13">
        <f t="shared" ref="D125:D129" si="2">SUM(B125:C125)</f>
        <v>0</v>
      </c>
      <c r="E125" s="4" t="e">
        <f t="shared" si="1"/>
        <v>#DIV/0!</v>
      </c>
    </row>
    <row r="126" spans="1:5" ht="15.75" customHeight="1" x14ac:dyDescent="0.2">
      <c r="A126" s="44" t="s">
        <v>112</v>
      </c>
      <c r="B126" s="45">
        <v>0</v>
      </c>
      <c r="C126" s="45">
        <v>0</v>
      </c>
      <c r="D126" s="46">
        <f t="shared" si="2"/>
        <v>0</v>
      </c>
      <c r="E126" s="39" t="e">
        <f t="shared" si="1"/>
        <v>#DIV/0!</v>
      </c>
    </row>
    <row r="127" spans="1:5" ht="12.75" x14ac:dyDescent="0.2">
      <c r="A127" s="16" t="s">
        <v>113</v>
      </c>
      <c r="B127" s="18">
        <v>0</v>
      </c>
      <c r="C127" s="18">
        <v>0</v>
      </c>
      <c r="D127" s="13">
        <f t="shared" si="2"/>
        <v>0</v>
      </c>
      <c r="E127" s="4" t="e">
        <f t="shared" si="1"/>
        <v>#DIV/0!</v>
      </c>
    </row>
    <row r="128" spans="1:5" ht="12.75" x14ac:dyDescent="0.2">
      <c r="A128" s="44" t="s">
        <v>114</v>
      </c>
      <c r="B128" s="45">
        <v>0</v>
      </c>
      <c r="C128" s="45">
        <v>0</v>
      </c>
      <c r="D128" s="46">
        <f t="shared" si="2"/>
        <v>0</v>
      </c>
      <c r="E128" s="39" t="e">
        <f t="shared" si="1"/>
        <v>#DIV/0!</v>
      </c>
    </row>
    <row r="129" spans="1:5" ht="12.75" x14ac:dyDescent="0.2">
      <c r="A129" s="16" t="s">
        <v>99</v>
      </c>
      <c r="B129" s="18">
        <v>0</v>
      </c>
      <c r="C129" s="18">
        <v>0</v>
      </c>
      <c r="D129" s="13">
        <f t="shared" si="2"/>
        <v>0</v>
      </c>
      <c r="E129" s="4" t="e">
        <f t="shared" si="1"/>
        <v>#DIV/0!</v>
      </c>
    </row>
    <row r="130" spans="1:5" ht="13.5" thickBot="1" x14ac:dyDescent="0.25">
      <c r="A130" s="37" t="s">
        <v>17</v>
      </c>
      <c r="B130" s="45">
        <v>0</v>
      </c>
      <c r="C130" s="45">
        <v>0</v>
      </c>
      <c r="D130" s="46">
        <v>0</v>
      </c>
      <c r="E130" s="39" t="e">
        <f t="shared" si="1"/>
        <v>#DIV/0!</v>
      </c>
    </row>
    <row r="131" spans="1:5" ht="13.5" thickBot="1" x14ac:dyDescent="0.25">
      <c r="A131" s="29" t="s">
        <v>0</v>
      </c>
      <c r="B131" s="30">
        <f>SUM(B123:B130)</f>
        <v>0</v>
      </c>
      <c r="C131" s="30">
        <f>SUM(C123:C130)</f>
        <v>0</v>
      </c>
      <c r="D131" s="30">
        <f>SUM(D123:D130)</f>
        <v>0</v>
      </c>
      <c r="E131" s="31" t="e">
        <f>SUM(E123:E130)</f>
        <v>#DIV/0!</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0</v>
      </c>
      <c r="D156" s="3">
        <f>SUM(B156+C156)</f>
        <v>0</v>
      </c>
      <c r="E156" s="4">
        <f t="shared" ref="E156:E163" si="3">(D156/D$164)*100</f>
        <v>0</v>
      </c>
    </row>
    <row r="157" spans="1:5" ht="12.75" x14ac:dyDescent="0.2">
      <c r="A157" s="74" t="s">
        <v>22</v>
      </c>
      <c r="B157" s="55">
        <v>0</v>
      </c>
      <c r="C157" s="55">
        <v>0</v>
      </c>
      <c r="D157" s="38">
        <f>SUM(B157:C157)</f>
        <v>0</v>
      </c>
      <c r="E157" s="39">
        <f t="shared" si="3"/>
        <v>0</v>
      </c>
    </row>
    <row r="158" spans="1:5" ht="12.75" x14ac:dyDescent="0.2">
      <c r="A158" s="2" t="s">
        <v>232</v>
      </c>
      <c r="B158" s="24">
        <v>0</v>
      </c>
      <c r="C158" s="24">
        <v>0</v>
      </c>
      <c r="D158" s="43">
        <f t="shared" ref="D158:D163" si="4">SUM(B158:C158)</f>
        <v>0</v>
      </c>
      <c r="E158" s="4">
        <f t="shared" si="3"/>
        <v>0</v>
      </c>
    </row>
    <row r="159" spans="1:5" ht="12.75" x14ac:dyDescent="0.2">
      <c r="A159" s="74" t="s">
        <v>79</v>
      </c>
      <c r="B159" s="55">
        <v>0</v>
      </c>
      <c r="C159" s="55">
        <v>1</v>
      </c>
      <c r="D159" s="38">
        <f t="shared" si="4"/>
        <v>1</v>
      </c>
      <c r="E159" s="39">
        <f t="shared" si="3"/>
        <v>100</v>
      </c>
    </row>
    <row r="160" spans="1:5" ht="12.75" x14ac:dyDescent="0.2">
      <c r="A160" s="109" t="s">
        <v>248</v>
      </c>
      <c r="B160" s="110">
        <v>0</v>
      </c>
      <c r="C160" s="110">
        <v>0</v>
      </c>
      <c r="D160" s="111">
        <f t="shared" si="4"/>
        <v>0</v>
      </c>
      <c r="E160" s="112">
        <f t="shared" si="3"/>
        <v>0</v>
      </c>
    </row>
    <row r="161" spans="1:5" ht="12.75" x14ac:dyDescent="0.2">
      <c r="A161" s="37" t="s">
        <v>5</v>
      </c>
      <c r="B161" s="55">
        <v>0</v>
      </c>
      <c r="C161" s="55">
        <v>0</v>
      </c>
      <c r="D161" s="38">
        <f t="shared" si="4"/>
        <v>0</v>
      </c>
      <c r="E161" s="39">
        <f t="shared" si="3"/>
        <v>0</v>
      </c>
    </row>
    <row r="162" spans="1:5" ht="12.75" x14ac:dyDescent="0.2">
      <c r="A162" s="2" t="s">
        <v>94</v>
      </c>
      <c r="B162" s="24">
        <v>0</v>
      </c>
      <c r="C162" s="24">
        <v>0</v>
      </c>
      <c r="D162" s="43">
        <f>SUM(B162:C162)</f>
        <v>0</v>
      </c>
      <c r="E162" s="4">
        <f t="shared" si="3"/>
        <v>0</v>
      </c>
    </row>
    <row r="163" spans="1:5" ht="13.5" thickBot="1" x14ac:dyDescent="0.25">
      <c r="A163" s="54" t="s">
        <v>17</v>
      </c>
      <c r="B163" s="55">
        <v>0</v>
      </c>
      <c r="C163" s="55">
        <v>0</v>
      </c>
      <c r="D163" s="38">
        <f t="shared" si="4"/>
        <v>0</v>
      </c>
      <c r="E163" s="39">
        <f t="shared" si="3"/>
        <v>0</v>
      </c>
    </row>
    <row r="164" spans="1:5" ht="13.5" thickBot="1" x14ac:dyDescent="0.25">
      <c r="A164" s="29" t="s">
        <v>0</v>
      </c>
      <c r="B164" s="30">
        <f>SUM(B156:B163)</f>
        <v>0</v>
      </c>
      <c r="C164" s="30">
        <f>SUM(C156:C163)</f>
        <v>1</v>
      </c>
      <c r="D164" s="30">
        <f>SUM(D156:D163)</f>
        <v>1</v>
      </c>
      <c r="E164" s="31">
        <f>SUM(E156:E163)</f>
        <v>100</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t="e">
        <f t="shared" ref="E183:E194" si="5">D183/$D$196*100</f>
        <v>#DIV/0!</v>
      </c>
    </row>
    <row r="184" spans="1:5" ht="12.75" x14ac:dyDescent="0.2">
      <c r="A184" s="21" t="s">
        <v>234</v>
      </c>
      <c r="B184" s="15">
        <v>0</v>
      </c>
      <c r="C184" s="15">
        <v>0</v>
      </c>
      <c r="D184" s="15">
        <f t="shared" ref="D184:D193" si="6">B184+C184</f>
        <v>0</v>
      </c>
      <c r="E184" s="80" t="e">
        <f t="shared" si="5"/>
        <v>#DIV/0!</v>
      </c>
    </row>
    <row r="185" spans="1:5" ht="12.75" x14ac:dyDescent="0.2">
      <c r="A185" s="79" t="s">
        <v>38</v>
      </c>
      <c r="B185" s="89">
        <v>0</v>
      </c>
      <c r="C185" s="89">
        <v>0</v>
      </c>
      <c r="D185" s="90">
        <f t="shared" si="6"/>
        <v>0</v>
      </c>
      <c r="E185" s="81" t="e">
        <f t="shared" si="5"/>
        <v>#DIV/0!</v>
      </c>
    </row>
    <row r="186" spans="1:5" ht="12.75" x14ac:dyDescent="0.2">
      <c r="A186" s="21" t="s">
        <v>235</v>
      </c>
      <c r="B186" s="15">
        <v>0</v>
      </c>
      <c r="C186" s="15">
        <v>0</v>
      </c>
      <c r="D186" s="15">
        <f t="shared" si="6"/>
        <v>0</v>
      </c>
      <c r="E186" s="80" t="e">
        <f t="shared" si="5"/>
        <v>#DIV/0!</v>
      </c>
    </row>
    <row r="187" spans="1:5" ht="12.75" x14ac:dyDescent="0.2">
      <c r="A187" s="79" t="s">
        <v>237</v>
      </c>
      <c r="B187" s="89">
        <v>0</v>
      </c>
      <c r="C187" s="89">
        <v>0</v>
      </c>
      <c r="D187" s="90">
        <f t="shared" si="6"/>
        <v>0</v>
      </c>
      <c r="E187" s="81" t="e">
        <f t="shared" si="5"/>
        <v>#DIV/0!</v>
      </c>
    </row>
    <row r="188" spans="1:5" ht="12.75" x14ac:dyDescent="0.2">
      <c r="A188" s="21" t="s">
        <v>236</v>
      </c>
      <c r="B188" s="15">
        <v>0</v>
      </c>
      <c r="C188" s="15">
        <v>0</v>
      </c>
      <c r="D188" s="15">
        <f t="shared" si="6"/>
        <v>0</v>
      </c>
      <c r="E188" s="80" t="e">
        <f t="shared" si="5"/>
        <v>#DIV/0!</v>
      </c>
    </row>
    <row r="189" spans="1:5" ht="12.75" x14ac:dyDescent="0.2">
      <c r="A189" s="40" t="s">
        <v>239</v>
      </c>
      <c r="B189" s="90">
        <v>0</v>
      </c>
      <c r="C189" s="90">
        <v>0</v>
      </c>
      <c r="D189" s="90">
        <f>SUM(B189+C189)</f>
        <v>0</v>
      </c>
      <c r="E189" s="81" t="e">
        <f t="shared" si="5"/>
        <v>#DIV/0!</v>
      </c>
    </row>
    <row r="190" spans="1:5" ht="12.75" x14ac:dyDescent="0.2">
      <c r="A190" s="21" t="s">
        <v>240</v>
      </c>
      <c r="B190" s="15">
        <v>0</v>
      </c>
      <c r="C190" s="15">
        <v>0</v>
      </c>
      <c r="D190" s="15">
        <f>SUM(B190+C190)</f>
        <v>0</v>
      </c>
      <c r="E190" s="80" t="e">
        <f t="shared" si="5"/>
        <v>#DIV/0!</v>
      </c>
    </row>
    <row r="191" spans="1:5" ht="12.75" x14ac:dyDescent="0.2">
      <c r="A191" s="40" t="s">
        <v>243</v>
      </c>
      <c r="B191" s="90">
        <v>0</v>
      </c>
      <c r="C191" s="90">
        <v>0</v>
      </c>
      <c r="D191" s="90">
        <v>0</v>
      </c>
      <c r="E191" s="81" t="e">
        <f t="shared" si="5"/>
        <v>#DIV/0!</v>
      </c>
    </row>
    <row r="192" spans="1:5" ht="12.75" x14ac:dyDescent="0.2">
      <c r="A192" s="21" t="s">
        <v>241</v>
      </c>
      <c r="B192" s="15">
        <v>0</v>
      </c>
      <c r="C192" s="15">
        <v>0</v>
      </c>
      <c r="D192" s="15">
        <f>SUM(B192+C192)</f>
        <v>0</v>
      </c>
      <c r="E192" s="80" t="e">
        <f t="shared" si="5"/>
        <v>#DIV/0!</v>
      </c>
    </row>
    <row r="193" spans="1:5" ht="12.75" x14ac:dyDescent="0.2">
      <c r="A193" s="79" t="s">
        <v>242</v>
      </c>
      <c r="B193" s="89">
        <v>0</v>
      </c>
      <c r="C193" s="89">
        <v>0</v>
      </c>
      <c r="D193" s="90">
        <f t="shared" si="6"/>
        <v>0</v>
      </c>
      <c r="E193" s="81" t="e">
        <f t="shared" si="5"/>
        <v>#DIV/0!</v>
      </c>
    </row>
    <row r="194" spans="1:5" ht="12.75" x14ac:dyDescent="0.2">
      <c r="A194" s="116" t="s">
        <v>250</v>
      </c>
      <c r="B194" s="117">
        <v>0</v>
      </c>
      <c r="C194" s="117">
        <v>0</v>
      </c>
      <c r="D194" s="117">
        <v>0</v>
      </c>
      <c r="E194" s="118" t="e">
        <f t="shared" si="5"/>
        <v>#DIV/0!</v>
      </c>
    </row>
    <row r="195" spans="1:5" ht="13.5" thickBot="1" x14ac:dyDescent="0.25">
      <c r="A195" s="79" t="s">
        <v>252</v>
      </c>
      <c r="B195" s="89">
        <v>0</v>
      </c>
      <c r="C195" s="89">
        <v>0</v>
      </c>
      <c r="D195" s="90">
        <v>0</v>
      </c>
      <c r="E195" s="81" t="e">
        <f>D195/$D$196*100</f>
        <v>#DIV/0!</v>
      </c>
    </row>
    <row r="196" spans="1:5" ht="13.5" thickBot="1" x14ac:dyDescent="0.25">
      <c r="A196" s="76" t="s">
        <v>0</v>
      </c>
      <c r="B196" s="77">
        <f>SUM(B183:B194)</f>
        <v>0</v>
      </c>
      <c r="C196" s="77">
        <f>SUM(C183:C194)</f>
        <v>0</v>
      </c>
      <c r="D196" s="77">
        <f>SUM(D183:D194)</f>
        <v>0</v>
      </c>
      <c r="E196" s="115" t="e">
        <f>SUM(E183:E195)</f>
        <v>#DIV/0!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0</v>
      </c>
      <c r="C202" s="18">
        <v>0</v>
      </c>
      <c r="D202" s="1">
        <v>0</v>
      </c>
      <c r="E202" s="4" t="e">
        <f>(D202/D$205)*100</f>
        <v>#DIV/0!</v>
      </c>
    </row>
    <row r="203" spans="1:5" ht="12.75" x14ac:dyDescent="0.2">
      <c r="A203" s="37" t="s">
        <v>4</v>
      </c>
      <c r="B203" s="47">
        <v>0</v>
      </c>
      <c r="C203" s="47">
        <v>0</v>
      </c>
      <c r="D203" s="46">
        <f>SUM(B203:C203)</f>
        <v>0</v>
      </c>
      <c r="E203" s="39" t="e">
        <f>(D203/D$205)*100</f>
        <v>#DIV/0!</v>
      </c>
    </row>
    <row r="204" spans="1:5" ht="13.5" thickBot="1" x14ac:dyDescent="0.25">
      <c r="A204" s="2" t="s">
        <v>17</v>
      </c>
      <c r="B204" s="18">
        <v>0</v>
      </c>
      <c r="C204" s="18">
        <v>0</v>
      </c>
      <c r="D204" s="13">
        <f>SUM(B204:C204)</f>
        <v>0</v>
      </c>
      <c r="E204" s="4" t="e">
        <f>(D204/D$205)*100</f>
        <v>#DIV/0!</v>
      </c>
    </row>
    <row r="205" spans="1:5" ht="13.5" thickBot="1" x14ac:dyDescent="0.25">
      <c r="A205" s="29" t="s">
        <v>0</v>
      </c>
      <c r="B205" s="30">
        <f>SUM(B202:B204)</f>
        <v>0</v>
      </c>
      <c r="C205" s="30">
        <f>SUM(C202:C204)</f>
        <v>0</v>
      </c>
      <c r="D205" s="30">
        <f>SUM(D202:D204)</f>
        <v>0</v>
      </c>
      <c r="E205" s="32" t="e">
        <f>SUM(E202:E204)</f>
        <v>#DIV/0!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255</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v>0</v>
      </c>
      <c r="E230" s="4" t="e">
        <f>(D230/D$232)*100</f>
        <v>#DIV/0!</v>
      </c>
    </row>
    <row r="231" spans="1:5" ht="13.5" thickBot="1" x14ac:dyDescent="0.25">
      <c r="A231" s="48" t="s">
        <v>63</v>
      </c>
      <c r="B231" s="52">
        <v>0</v>
      </c>
      <c r="C231" s="52">
        <v>0</v>
      </c>
      <c r="D231" s="52">
        <v>0</v>
      </c>
      <c r="E231" s="28" t="e">
        <f>(D231/D$232)*100</f>
        <v>#DIV/0!</v>
      </c>
    </row>
    <row r="232" spans="1:5" ht="13.5" thickBot="1" x14ac:dyDescent="0.25">
      <c r="A232" s="29" t="s">
        <v>0</v>
      </c>
      <c r="B232" s="30">
        <f>B230+B231</f>
        <v>0</v>
      </c>
      <c r="C232" s="30">
        <f>C231+C230</f>
        <v>0</v>
      </c>
      <c r="D232" s="30">
        <f>SUM(D230:D231)</f>
        <v>0</v>
      </c>
      <c r="E232" s="32" t="e">
        <f>SUM(E230:E231)</f>
        <v>#DIV/0!</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0</v>
      </c>
      <c r="D253" s="3">
        <v>0</v>
      </c>
      <c r="E253" s="4" t="e">
        <f>(D253/D$258)*100</f>
        <v>#DIV/0!</v>
      </c>
    </row>
    <row r="254" spans="1:5" ht="12.75" x14ac:dyDescent="0.2">
      <c r="A254" s="26" t="s">
        <v>46</v>
      </c>
      <c r="B254" s="49">
        <v>0</v>
      </c>
      <c r="C254" s="49">
        <v>0</v>
      </c>
      <c r="D254" s="52">
        <v>0</v>
      </c>
      <c r="E254" s="28" t="e">
        <f>(D254/D$258)*100</f>
        <v>#DIV/0!</v>
      </c>
    </row>
    <row r="255" spans="1:5" ht="12.75" x14ac:dyDescent="0.2">
      <c r="A255" s="2" t="s">
        <v>51</v>
      </c>
      <c r="B255" s="24">
        <v>0</v>
      </c>
      <c r="C255" s="24">
        <v>0</v>
      </c>
      <c r="D255" s="43">
        <v>0</v>
      </c>
      <c r="E255" s="4" t="e">
        <f>(D255/D$258)*100</f>
        <v>#DIV/0!</v>
      </c>
    </row>
    <row r="256" spans="1:5" ht="12.75" x14ac:dyDescent="0.2">
      <c r="A256" s="26" t="s">
        <v>24</v>
      </c>
      <c r="B256" s="53">
        <v>0</v>
      </c>
      <c r="C256" s="53">
        <v>0</v>
      </c>
      <c r="D256" s="52">
        <v>0</v>
      </c>
      <c r="E256" s="28" t="e">
        <f>(D256/D$258)*100</f>
        <v>#DIV/0!</v>
      </c>
    </row>
    <row r="257" spans="1:5" ht="13.5" thickBot="1" x14ac:dyDescent="0.25">
      <c r="A257" s="69" t="s">
        <v>25</v>
      </c>
      <c r="B257" s="64">
        <v>0</v>
      </c>
      <c r="C257" s="64">
        <v>0</v>
      </c>
      <c r="D257" s="70">
        <v>0</v>
      </c>
      <c r="E257" s="65" t="e">
        <f>(D257/D$258)*100</f>
        <v>#DIV/0!</v>
      </c>
    </row>
    <row r="258" spans="1:5" ht="13.5" thickBot="1" x14ac:dyDescent="0.25">
      <c r="A258" s="36" t="s">
        <v>0</v>
      </c>
      <c r="B258" s="30">
        <f>SUM(B253:B257)</f>
        <v>0</v>
      </c>
      <c r="C258" s="30">
        <f>SUM(C253:C257)</f>
        <v>0</v>
      </c>
      <c r="D258" s="30">
        <f>SUM(D253:D257)</f>
        <v>0</v>
      </c>
      <c r="E258" s="30" t="e">
        <f>SUM(E253:E257)</f>
        <v>#DIV/0!</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0</v>
      </c>
      <c r="C284" s="24">
        <v>0</v>
      </c>
      <c r="D284" s="22">
        <f>SUM(B284+C284)</f>
        <v>0</v>
      </c>
      <c r="E284" s="20" t="e">
        <f t="shared" ref="E284:E291" si="7">(D284/D$291)*100</f>
        <v>#DIV/0!</v>
      </c>
    </row>
    <row r="285" spans="1:5" ht="12.75" x14ac:dyDescent="0.2">
      <c r="A285" s="26" t="s">
        <v>1</v>
      </c>
      <c r="B285" s="53">
        <v>0</v>
      </c>
      <c r="C285" s="53">
        <v>0</v>
      </c>
      <c r="D285" s="50">
        <f>SUM(B285+C285)</f>
        <v>0</v>
      </c>
      <c r="E285" s="51" t="e">
        <f>(D285/D$291)*100</f>
        <v>#DIV/0!</v>
      </c>
    </row>
    <row r="286" spans="1:5" ht="12.75" x14ac:dyDescent="0.2">
      <c r="A286" s="21" t="s">
        <v>103</v>
      </c>
      <c r="B286" s="24">
        <v>0</v>
      </c>
      <c r="C286" s="24">
        <v>0</v>
      </c>
      <c r="D286" s="22">
        <f t="shared" ref="D286:D290" si="8">SUM(B286:C286)</f>
        <v>0</v>
      </c>
      <c r="E286" s="20" t="e">
        <f>(D286/D$291)*100</f>
        <v>#DIV/0!</v>
      </c>
    </row>
    <row r="287" spans="1:5" ht="12.75" x14ac:dyDescent="0.2">
      <c r="A287" s="26" t="s">
        <v>28</v>
      </c>
      <c r="B287" s="53">
        <v>0</v>
      </c>
      <c r="C287" s="53">
        <v>0</v>
      </c>
      <c r="D287" s="50">
        <v>0</v>
      </c>
      <c r="E287" s="51" t="e">
        <f t="shared" si="7"/>
        <v>#DIV/0!</v>
      </c>
    </row>
    <row r="288" spans="1:5" ht="12.75" x14ac:dyDescent="0.2">
      <c r="A288" s="2" t="s">
        <v>29</v>
      </c>
      <c r="B288" s="24">
        <v>0</v>
      </c>
      <c r="C288" s="24">
        <v>0</v>
      </c>
      <c r="D288" s="22">
        <v>0</v>
      </c>
      <c r="E288" s="20" t="e">
        <f t="shared" si="7"/>
        <v>#DIV/0!</v>
      </c>
    </row>
    <row r="289" spans="1:5" ht="12.75" x14ac:dyDescent="0.2">
      <c r="A289" s="26" t="s">
        <v>30</v>
      </c>
      <c r="B289" s="53">
        <v>0</v>
      </c>
      <c r="C289" s="53">
        <v>0</v>
      </c>
      <c r="D289" s="50">
        <f t="shared" si="8"/>
        <v>0</v>
      </c>
      <c r="E289" s="51" t="e">
        <f>(D289/D$291)*100</f>
        <v>#DIV/0!</v>
      </c>
    </row>
    <row r="290" spans="1:5" ht="13.5" thickBot="1" x14ac:dyDescent="0.25">
      <c r="A290" s="69" t="s">
        <v>52</v>
      </c>
      <c r="B290" s="24">
        <v>0</v>
      </c>
      <c r="C290" s="24">
        <v>0</v>
      </c>
      <c r="D290" s="22">
        <f t="shared" si="8"/>
        <v>0</v>
      </c>
      <c r="E290" s="23" t="e">
        <f t="shared" si="7"/>
        <v>#DIV/0!</v>
      </c>
    </row>
    <row r="291" spans="1:5" ht="13.5" thickBot="1" x14ac:dyDescent="0.25">
      <c r="A291" s="29" t="s">
        <v>0</v>
      </c>
      <c r="B291" s="30">
        <f>SUM(B284:B290)</f>
        <v>0</v>
      </c>
      <c r="C291" s="30">
        <f>SUM(C284:C290)</f>
        <v>0</v>
      </c>
      <c r="D291" s="30">
        <f>SUM(D284:D290)</f>
        <v>0</v>
      </c>
      <c r="E291" s="32" t="e">
        <f t="shared" si="7"/>
        <v>#DIV/0!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55:E55"/>
    <mergeCell ref="A4:E4"/>
    <mergeCell ref="A5:E5"/>
    <mergeCell ref="A6:E6"/>
    <mergeCell ref="A13:E13"/>
    <mergeCell ref="A30:E30"/>
    <mergeCell ref="A223:E223"/>
    <mergeCell ref="A66:E66"/>
    <mergeCell ref="A86:E87"/>
    <mergeCell ref="A100:E100"/>
    <mergeCell ref="A119:E120"/>
    <mergeCell ref="A133:E133"/>
    <mergeCell ref="A151:E152"/>
    <mergeCell ref="A165:E165"/>
    <mergeCell ref="A180:E180"/>
    <mergeCell ref="A181:E181"/>
    <mergeCell ref="A198:E199"/>
    <mergeCell ref="A209:E209"/>
    <mergeCell ref="A226:E227"/>
    <mergeCell ref="A233:E233"/>
    <mergeCell ref="A261:E261"/>
    <mergeCell ref="A281:E281"/>
    <mergeCell ref="A292:E292"/>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view="pageLayout" topLeftCell="A31" zoomScale="130" zoomScaleNormal="100" zoomScalePageLayoutView="130" workbookViewId="0">
      <selection activeCell="D284" sqref="D284"/>
    </sheetView>
  </sheetViews>
  <sheetFormatPr baseColWidth="10" defaultColWidth="0" defaultRowHeight="0" customHeight="1" zeroHeight="1" x14ac:dyDescent="0.2"/>
  <cols>
    <col min="1" max="1" width="32.28515625" style="125" customWidth="1"/>
    <col min="2" max="4" width="12.5703125" style="125" customWidth="1"/>
    <col min="5" max="5" width="12.140625" style="125" customWidth="1"/>
    <col min="6" max="6" width="6.140625" style="125" hidden="1" customWidth="1"/>
    <col min="7" max="14" width="0" style="125" hidden="1" customWidth="1"/>
    <col min="15" max="16384" width="11.42578125" style="125" hidden="1"/>
  </cols>
  <sheetData>
    <row r="1" spans="1:13" ht="15.75" x14ac:dyDescent="0.2">
      <c r="A1" s="85" t="s">
        <v>175</v>
      </c>
    </row>
    <row r="2" spans="1:13" ht="12.75" x14ac:dyDescent="0.2">
      <c r="A2" s="83"/>
    </row>
    <row r="3" spans="1:13" ht="12.75" x14ac:dyDescent="0.2">
      <c r="A3" s="83"/>
    </row>
    <row r="4" spans="1:13" ht="15.75" customHeight="1" x14ac:dyDescent="0.2">
      <c r="A4" s="127" t="s">
        <v>262</v>
      </c>
      <c r="B4" s="127"/>
      <c r="C4" s="127"/>
      <c r="D4" s="127"/>
      <c r="E4" s="127"/>
    </row>
    <row r="5" spans="1:13" ht="46.5" customHeight="1" x14ac:dyDescent="0.2">
      <c r="A5" s="128" t="s">
        <v>256</v>
      </c>
      <c r="B5" s="128"/>
      <c r="C5" s="128"/>
      <c r="D5" s="128"/>
      <c r="E5" s="128"/>
    </row>
    <row r="6" spans="1:13" ht="27.6" customHeight="1" x14ac:dyDescent="0.2">
      <c r="A6" s="145" t="s">
        <v>251</v>
      </c>
      <c r="B6" s="145"/>
      <c r="C6" s="145"/>
      <c r="D6" s="145"/>
      <c r="E6" s="145"/>
    </row>
    <row r="7" spans="1:13" ht="16.5" thickBot="1" x14ac:dyDescent="0.25">
      <c r="A7" s="84"/>
    </row>
    <row r="8" spans="1:13" ht="13.5" thickBot="1" x14ac:dyDescent="0.25">
      <c r="A8" s="29" t="s">
        <v>222</v>
      </c>
      <c r="B8" s="30" t="s">
        <v>3</v>
      </c>
      <c r="C8" s="30" t="s">
        <v>2</v>
      </c>
      <c r="D8" s="30" t="s">
        <v>0</v>
      </c>
      <c r="E8" s="31" t="s">
        <v>42</v>
      </c>
    </row>
    <row r="9" spans="1:13" ht="12.75" x14ac:dyDescent="0.2">
      <c r="A9" s="37" t="s">
        <v>220</v>
      </c>
      <c r="B9" s="38">
        <v>0</v>
      </c>
      <c r="C9" s="38">
        <v>0</v>
      </c>
      <c r="D9" s="38">
        <v>0</v>
      </c>
      <c r="E9" s="39" t="e">
        <f>(D9/D$12)*100</f>
        <v>#DIV/0!</v>
      </c>
      <c r="G9" s="6"/>
    </row>
    <row r="10" spans="1:13" ht="12.75" x14ac:dyDescent="0.2">
      <c r="A10" s="2" t="s">
        <v>221</v>
      </c>
      <c r="B10" s="3">
        <v>0</v>
      </c>
      <c r="C10" s="3">
        <v>0</v>
      </c>
      <c r="D10" s="38">
        <v>0</v>
      </c>
      <c r="E10" s="4" t="e">
        <f>(D10/D$12)*100</f>
        <v>#DIV/0!</v>
      </c>
      <c r="G10" s="6"/>
      <c r="L10" s="17"/>
      <c r="M10" s="6"/>
    </row>
    <row r="11" spans="1:13" ht="13.5" thickBot="1" x14ac:dyDescent="0.25">
      <c r="A11" s="2" t="s">
        <v>125</v>
      </c>
      <c r="B11" s="3">
        <v>0</v>
      </c>
      <c r="C11" s="3">
        <v>0</v>
      </c>
      <c r="D11" s="38">
        <v>0</v>
      </c>
      <c r="E11" s="4" t="e">
        <f>(D11/D$12)*100</f>
        <v>#DIV/0!</v>
      </c>
      <c r="L11" s="17"/>
      <c r="M11" s="6"/>
    </row>
    <row r="12" spans="1:13" ht="13.5" thickBot="1" x14ac:dyDescent="0.25">
      <c r="A12" s="29" t="s">
        <v>0</v>
      </c>
      <c r="B12" s="30">
        <f>SUM(B9:B11)</f>
        <v>0</v>
      </c>
      <c r="C12" s="30">
        <f>SUM(C9:C11)</f>
        <v>0</v>
      </c>
      <c r="D12" s="30">
        <f>SUM(D9:D11)</f>
        <v>0</v>
      </c>
      <c r="E12" s="32" t="e">
        <f>SUM(E9:E11)</f>
        <v>#DIV/0!</v>
      </c>
      <c r="L12" s="17"/>
      <c r="M12" s="6"/>
    </row>
    <row r="13" spans="1:13" ht="12.75" x14ac:dyDescent="0.2">
      <c r="A13" s="130" t="s">
        <v>141</v>
      </c>
      <c r="B13" s="130"/>
      <c r="C13" s="130"/>
      <c r="D13" s="130"/>
      <c r="E13" s="130"/>
      <c r="L13" s="17"/>
      <c r="M13" s="6"/>
    </row>
    <row r="14" spans="1:13" ht="12.75" x14ac:dyDescent="0.2">
      <c r="A14" s="15"/>
      <c r="B14" s="15"/>
      <c r="C14" s="15"/>
      <c r="D14" s="15" t="s">
        <v>249</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8" t="s">
        <v>247</v>
      </c>
      <c r="B30" s="128"/>
      <c r="C30" s="128"/>
      <c r="D30" s="128"/>
      <c r="E30" s="128"/>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0</v>
      </c>
      <c r="D33" s="38">
        <v>0</v>
      </c>
      <c r="E33" s="41" t="e">
        <f>(D33/D$37)*100</f>
        <v>#DIV/0!</v>
      </c>
      <c r="L33" s="17"/>
      <c r="M33" s="6"/>
    </row>
    <row r="34" spans="1:14" ht="12.75" x14ac:dyDescent="0.2">
      <c r="A34" s="21" t="s">
        <v>223</v>
      </c>
      <c r="B34" s="3">
        <v>0</v>
      </c>
      <c r="C34" s="3">
        <v>0</v>
      </c>
      <c r="D34" s="3">
        <v>0</v>
      </c>
      <c r="E34" s="42" t="e">
        <f>(D34/D$37)*100</f>
        <v>#DIV/0!</v>
      </c>
    </row>
    <row r="35" spans="1:14" ht="12.75" x14ac:dyDescent="0.2">
      <c r="A35" s="40" t="s">
        <v>134</v>
      </c>
      <c r="B35" s="38">
        <v>0</v>
      </c>
      <c r="C35" s="38">
        <v>0</v>
      </c>
      <c r="D35" s="38">
        <v>0</v>
      </c>
      <c r="E35" s="41" t="e">
        <f>(D35/D$37)*100</f>
        <v>#DIV/0!</v>
      </c>
    </row>
    <row r="36" spans="1:14" ht="13.5" thickBot="1" x14ac:dyDescent="0.25">
      <c r="A36" s="33" t="s">
        <v>69</v>
      </c>
      <c r="B36" s="43">
        <v>0</v>
      </c>
      <c r="C36" s="43">
        <v>0</v>
      </c>
      <c r="D36" s="3">
        <v>0</v>
      </c>
      <c r="E36" s="42" t="e">
        <f>(D36/D$37)*100</f>
        <v>#DIV/0!</v>
      </c>
    </row>
    <row r="37" spans="1:14" ht="13.5" thickBot="1" x14ac:dyDescent="0.25">
      <c r="A37" s="29" t="s">
        <v>0</v>
      </c>
      <c r="B37" s="30">
        <f>SUM(B33:B36)</f>
        <v>0</v>
      </c>
      <c r="C37" s="30">
        <f>SUM(C33:C36)</f>
        <v>0</v>
      </c>
      <c r="D37" s="30">
        <f>SUM(D33:D36)</f>
        <v>0</v>
      </c>
      <c r="E37" s="32" t="e">
        <f>SUM(E33:E36)</f>
        <v>#DIV/0!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32" t="s">
        <v>230</v>
      </c>
      <c r="B55" s="132"/>
      <c r="C55" s="132"/>
      <c r="D55" s="132"/>
      <c r="E55" s="132"/>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v>0</v>
      </c>
      <c r="E59" s="4" t="e">
        <f>(D59/D$65)*100</f>
        <v>#DIV/0!</v>
      </c>
      <c r="F59" s="92"/>
      <c r="G59" s="92"/>
      <c r="H59" s="12"/>
    </row>
    <row r="60" spans="1:14" ht="12.75" x14ac:dyDescent="0.2">
      <c r="A60" s="26" t="s">
        <v>226</v>
      </c>
      <c r="B60" s="53">
        <v>0</v>
      </c>
      <c r="C60" s="53">
        <v>0</v>
      </c>
      <c r="D60" s="52">
        <v>0</v>
      </c>
      <c r="E60" s="28" t="e">
        <f>(D60/D$65)*100</f>
        <v>#DIV/0!</v>
      </c>
      <c r="F60" s="92"/>
      <c r="G60" s="92"/>
      <c r="H60" s="12"/>
    </row>
    <row r="61" spans="1:14" ht="12.75" x14ac:dyDescent="0.2">
      <c r="A61" s="2" t="s">
        <v>227</v>
      </c>
      <c r="B61" s="24">
        <v>0</v>
      </c>
      <c r="C61" s="24">
        <v>0</v>
      </c>
      <c r="D61" s="43">
        <v>0</v>
      </c>
      <c r="E61" s="4" t="e">
        <f>(D61/D$65)*100</f>
        <v>#DIV/0!</v>
      </c>
      <c r="F61" s="92"/>
      <c r="G61" s="92"/>
      <c r="H61" s="12"/>
    </row>
    <row r="62" spans="1:14" ht="12.75" x14ac:dyDescent="0.2">
      <c r="A62" s="26" t="s">
        <v>228</v>
      </c>
      <c r="B62" s="53">
        <v>0</v>
      </c>
      <c r="C62" s="53">
        <v>0</v>
      </c>
      <c r="D62" s="52">
        <v>0</v>
      </c>
      <c r="E62" s="28" t="e">
        <f>(D62/D$65)*100</f>
        <v>#DIV/0!</v>
      </c>
      <c r="F62" s="92"/>
      <c r="G62" s="92"/>
      <c r="H62" s="12"/>
    </row>
    <row r="63" spans="1:14" ht="12.75" x14ac:dyDescent="0.2">
      <c r="A63" s="2" t="s">
        <v>229</v>
      </c>
      <c r="B63" s="24">
        <v>0</v>
      </c>
      <c r="C63" s="24">
        <v>0</v>
      </c>
      <c r="D63" s="43">
        <v>0</v>
      </c>
      <c r="E63" s="4" t="e">
        <f>(D63/D$65)*100</f>
        <v>#DIV/0!</v>
      </c>
      <c r="F63" s="92"/>
      <c r="G63" s="92"/>
      <c r="H63" s="12"/>
    </row>
    <row r="64" spans="1:14" ht="13.5" thickBot="1" x14ac:dyDescent="0.25">
      <c r="A64" s="26" t="s">
        <v>17</v>
      </c>
      <c r="B64" s="53">
        <v>0</v>
      </c>
      <c r="C64" s="53">
        <v>0</v>
      </c>
      <c r="D64" s="52">
        <v>0</v>
      </c>
      <c r="E64" s="28" t="e">
        <f>(D64/D65)*100</f>
        <v>#DIV/0!</v>
      </c>
      <c r="F64" s="92"/>
      <c r="G64" s="92"/>
      <c r="H64" s="12"/>
    </row>
    <row r="65" spans="1:14" ht="13.5" thickBot="1" x14ac:dyDescent="0.25">
      <c r="A65" s="29" t="s">
        <v>0</v>
      </c>
      <c r="B65" s="30">
        <f>SUM(B59:B64)</f>
        <v>0</v>
      </c>
      <c r="C65" s="30">
        <f>SUM(C59:C64)</f>
        <v>0</v>
      </c>
      <c r="D65" s="30">
        <f>SUM(D59:D64)</f>
        <v>0</v>
      </c>
      <c r="E65" s="32" t="e">
        <f>SUM(E59:E64)</f>
        <v>#DIV/0!</v>
      </c>
      <c r="F65" s="92"/>
      <c r="G65" s="92"/>
      <c r="H65" s="12"/>
    </row>
    <row r="66" spans="1:14" ht="12.75" x14ac:dyDescent="0.2">
      <c r="A66" s="133" t="s">
        <v>145</v>
      </c>
      <c r="B66" s="133"/>
      <c r="C66" s="133"/>
      <c r="D66" s="133"/>
      <c r="E66" s="133"/>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25">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8" t="s">
        <v>244</v>
      </c>
      <c r="B86" s="128"/>
      <c r="C86" s="128"/>
      <c r="D86" s="128"/>
      <c r="E86" s="128"/>
      <c r="K86" s="6"/>
      <c r="L86" s="6"/>
    </row>
    <row r="87" spans="1:14" ht="12.75" x14ac:dyDescent="0.2">
      <c r="A87" s="128"/>
      <c r="B87" s="128"/>
      <c r="C87" s="128"/>
      <c r="D87" s="128"/>
      <c r="E87" s="12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v>0</v>
      </c>
      <c r="E92" s="4" t="e">
        <f t="shared" ref="E92:E97" si="0">(D92/D$98)*100</f>
        <v>#DIV/0!</v>
      </c>
      <c r="K92" s="6"/>
      <c r="L92" s="6"/>
    </row>
    <row r="93" spans="1:14" ht="12.75" x14ac:dyDescent="0.2">
      <c r="A93" s="57" t="s">
        <v>75</v>
      </c>
      <c r="B93" s="55">
        <v>0</v>
      </c>
      <c r="C93" s="55">
        <v>0</v>
      </c>
      <c r="D93" s="58">
        <v>0</v>
      </c>
      <c r="E93" s="39" t="e">
        <f t="shared" si="0"/>
        <v>#DIV/0!</v>
      </c>
      <c r="K93" s="6"/>
      <c r="L93" s="6"/>
    </row>
    <row r="94" spans="1:14" ht="12.75" x14ac:dyDescent="0.2">
      <c r="A94" s="56" t="s">
        <v>73</v>
      </c>
      <c r="B94" s="24">
        <v>0</v>
      </c>
      <c r="C94" s="24">
        <v>0</v>
      </c>
      <c r="D94" s="10">
        <v>0</v>
      </c>
      <c r="E94" s="4" t="e">
        <f t="shared" si="0"/>
        <v>#DIV/0!</v>
      </c>
      <c r="K94" s="6"/>
      <c r="L94" s="6"/>
    </row>
    <row r="95" spans="1:14" ht="12.75" x14ac:dyDescent="0.2">
      <c r="A95" s="57" t="s">
        <v>81</v>
      </c>
      <c r="B95" s="55">
        <v>0</v>
      </c>
      <c r="C95" s="55">
        <v>0</v>
      </c>
      <c r="D95" s="58">
        <v>0</v>
      </c>
      <c r="E95" s="39" t="e">
        <f t="shared" si="0"/>
        <v>#DIV/0!</v>
      </c>
      <c r="K95" s="6"/>
      <c r="L95" s="6"/>
    </row>
    <row r="96" spans="1:14" ht="12.75" x14ac:dyDescent="0.2">
      <c r="A96" s="56" t="s">
        <v>80</v>
      </c>
      <c r="B96" s="24">
        <v>0</v>
      </c>
      <c r="C96" s="24">
        <v>0</v>
      </c>
      <c r="D96" s="10">
        <v>0</v>
      </c>
      <c r="E96" s="4" t="e">
        <f t="shared" si="0"/>
        <v>#DIV/0!</v>
      </c>
      <c r="K96" s="6"/>
      <c r="L96" s="6"/>
    </row>
    <row r="97" spans="1:12" ht="13.5" thickBot="1" x14ac:dyDescent="0.25">
      <c r="A97" s="57" t="s">
        <v>65</v>
      </c>
      <c r="B97" s="55">
        <v>0</v>
      </c>
      <c r="C97" s="75">
        <v>0</v>
      </c>
      <c r="D97" s="58">
        <v>0</v>
      </c>
      <c r="E97" s="39" t="e">
        <f t="shared" si="0"/>
        <v>#DIV/0!</v>
      </c>
      <c r="K97" s="6"/>
      <c r="L97" s="6"/>
    </row>
    <row r="98" spans="1:12" ht="13.5" thickBot="1" x14ac:dyDescent="0.25">
      <c r="A98" s="29" t="s">
        <v>0</v>
      </c>
      <c r="B98" s="34">
        <f>SUM(B92:B97)</f>
        <v>0</v>
      </c>
      <c r="C98" s="34">
        <f>SUM(C92:C97)</f>
        <v>0</v>
      </c>
      <c r="D98" s="30">
        <f>SUM(D92:D97)</f>
        <v>0</v>
      </c>
      <c r="E98" s="31" t="e">
        <f>SUM(E92:E97)</f>
        <v>#DIV/0!</v>
      </c>
      <c r="L98" s="6"/>
    </row>
    <row r="99" spans="1:12" ht="37.5" customHeight="1" thickBot="1" x14ac:dyDescent="0.25"/>
    <row r="100" spans="1:12" ht="12.75" x14ac:dyDescent="0.2">
      <c r="A100" s="133" t="s">
        <v>146</v>
      </c>
      <c r="B100" s="133"/>
      <c r="C100" s="133"/>
      <c r="D100" s="133"/>
      <c r="E100" s="133"/>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8" t="s">
        <v>231</v>
      </c>
      <c r="B119" s="128"/>
      <c r="C119" s="128"/>
      <c r="D119" s="128"/>
      <c r="E119" s="128"/>
    </row>
    <row r="120" spans="1:5" ht="12.75" x14ac:dyDescent="0.2">
      <c r="A120" s="128"/>
      <c r="B120" s="128"/>
      <c r="C120" s="128"/>
      <c r="D120" s="128"/>
      <c r="E120" s="128"/>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0</v>
      </c>
      <c r="D123" s="1">
        <f>SUM(B123:C123)</f>
        <v>0</v>
      </c>
      <c r="E123" s="4" t="e">
        <f t="shared" ref="E123:E130" si="1">(D123/D$131)*100</f>
        <v>#DIV/0!</v>
      </c>
    </row>
    <row r="124" spans="1:5" ht="12.75" x14ac:dyDescent="0.2">
      <c r="A124" s="44" t="s">
        <v>111</v>
      </c>
      <c r="B124" s="45">
        <v>0</v>
      </c>
      <c r="C124" s="45">
        <v>0</v>
      </c>
      <c r="D124" s="46">
        <f>SUM(B124:C124)</f>
        <v>0</v>
      </c>
      <c r="E124" s="39" t="e">
        <f t="shared" si="1"/>
        <v>#DIV/0!</v>
      </c>
    </row>
    <row r="125" spans="1:5" ht="12.75" x14ac:dyDescent="0.2">
      <c r="A125" s="16" t="s">
        <v>82</v>
      </c>
      <c r="B125" s="18">
        <v>0</v>
      </c>
      <c r="C125" s="18">
        <v>0</v>
      </c>
      <c r="D125" s="13">
        <f t="shared" ref="D125:D129" si="2">SUM(B125:C125)</f>
        <v>0</v>
      </c>
      <c r="E125" s="4" t="e">
        <f t="shared" si="1"/>
        <v>#DIV/0!</v>
      </c>
    </row>
    <row r="126" spans="1:5" ht="15.75" customHeight="1" x14ac:dyDescent="0.2">
      <c r="A126" s="44" t="s">
        <v>112</v>
      </c>
      <c r="B126" s="45">
        <v>0</v>
      </c>
      <c r="C126" s="45">
        <v>0</v>
      </c>
      <c r="D126" s="46">
        <f t="shared" si="2"/>
        <v>0</v>
      </c>
      <c r="E126" s="39" t="e">
        <f t="shared" si="1"/>
        <v>#DIV/0!</v>
      </c>
    </row>
    <row r="127" spans="1:5" ht="12.75" x14ac:dyDescent="0.2">
      <c r="A127" s="16" t="s">
        <v>113</v>
      </c>
      <c r="B127" s="18">
        <v>0</v>
      </c>
      <c r="C127" s="18">
        <v>0</v>
      </c>
      <c r="D127" s="13">
        <f>SUM(B127:C127)</f>
        <v>0</v>
      </c>
      <c r="E127" s="4" t="e">
        <f t="shared" si="1"/>
        <v>#DIV/0!</v>
      </c>
    </row>
    <row r="128" spans="1:5" ht="12.75" x14ac:dyDescent="0.2">
      <c r="A128" s="44" t="s">
        <v>114</v>
      </c>
      <c r="B128" s="45">
        <v>0</v>
      </c>
      <c r="C128" s="45">
        <v>0</v>
      </c>
      <c r="D128" s="46">
        <f t="shared" si="2"/>
        <v>0</v>
      </c>
      <c r="E128" s="39" t="e">
        <f t="shared" si="1"/>
        <v>#DIV/0!</v>
      </c>
    </row>
    <row r="129" spans="1:5" ht="12.75" x14ac:dyDescent="0.2">
      <c r="A129" s="16" t="s">
        <v>99</v>
      </c>
      <c r="B129" s="18">
        <v>0</v>
      </c>
      <c r="C129" s="18">
        <v>0</v>
      </c>
      <c r="D129" s="13">
        <f t="shared" si="2"/>
        <v>0</v>
      </c>
      <c r="E129" s="4" t="e">
        <f t="shared" si="1"/>
        <v>#DIV/0!</v>
      </c>
    </row>
    <row r="130" spans="1:5" ht="13.5" thickBot="1" x14ac:dyDescent="0.25">
      <c r="A130" s="37" t="s">
        <v>17</v>
      </c>
      <c r="B130" s="45">
        <v>0</v>
      </c>
      <c r="C130" s="45">
        <v>0</v>
      </c>
      <c r="D130" s="46">
        <v>0</v>
      </c>
      <c r="E130" s="39" t="e">
        <f t="shared" si="1"/>
        <v>#DIV/0!</v>
      </c>
    </row>
    <row r="131" spans="1:5" ht="13.5" thickBot="1" x14ac:dyDescent="0.25">
      <c r="A131" s="29" t="s">
        <v>0</v>
      </c>
      <c r="B131" s="30">
        <f>SUM(B123:B130)</f>
        <v>0</v>
      </c>
      <c r="C131" s="30">
        <f>SUM(C123:C130)</f>
        <v>0</v>
      </c>
      <c r="D131" s="30">
        <f>SUM(D123:D130)</f>
        <v>0</v>
      </c>
      <c r="E131" s="31" t="e">
        <f>SUM(E123:E130)</f>
        <v>#DIV/0!</v>
      </c>
    </row>
    <row r="132" spans="1:5" ht="13.5" thickBot="1" x14ac:dyDescent="0.25"/>
    <row r="133" spans="1:5" ht="12.75" x14ac:dyDescent="0.2">
      <c r="A133" s="133" t="s">
        <v>149</v>
      </c>
      <c r="B133" s="133"/>
      <c r="C133" s="133"/>
      <c r="D133" s="133"/>
      <c r="E133" s="133"/>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45" t="s">
        <v>245</v>
      </c>
      <c r="B151" s="145"/>
      <c r="C151" s="145"/>
      <c r="D151" s="145"/>
      <c r="E151" s="145"/>
    </row>
    <row r="152" spans="1:5" ht="12.75" x14ac:dyDescent="0.2">
      <c r="A152" s="145"/>
      <c r="B152" s="145"/>
      <c r="C152" s="145"/>
      <c r="D152" s="145"/>
      <c r="E152" s="145"/>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0</v>
      </c>
      <c r="D156" s="3">
        <f>SUM(B156+C156)</f>
        <v>0</v>
      </c>
      <c r="E156" s="4" t="e">
        <f t="shared" ref="E156:E163" si="3">(D156/D$164)*100</f>
        <v>#DIV/0!</v>
      </c>
    </row>
    <row r="157" spans="1:5" ht="12.75" x14ac:dyDescent="0.2">
      <c r="A157" s="74" t="s">
        <v>22</v>
      </c>
      <c r="B157" s="55">
        <v>0</v>
      </c>
      <c r="C157" s="55">
        <v>0</v>
      </c>
      <c r="D157" s="38">
        <f>SUM(B157:C157)</f>
        <v>0</v>
      </c>
      <c r="E157" s="39" t="e">
        <f t="shared" si="3"/>
        <v>#DIV/0!</v>
      </c>
    </row>
    <row r="158" spans="1:5" ht="12.75" x14ac:dyDescent="0.2">
      <c r="A158" s="2" t="s">
        <v>232</v>
      </c>
      <c r="B158" s="24">
        <v>0</v>
      </c>
      <c r="C158" s="24">
        <v>0</v>
      </c>
      <c r="D158" s="43">
        <f t="shared" ref="D158:D163" si="4">SUM(B158:C158)</f>
        <v>0</v>
      </c>
      <c r="E158" s="4" t="e">
        <f t="shared" si="3"/>
        <v>#DIV/0!</v>
      </c>
    </row>
    <row r="159" spans="1:5" ht="12.75" x14ac:dyDescent="0.2">
      <c r="A159" s="74" t="s">
        <v>79</v>
      </c>
      <c r="B159" s="55">
        <v>0</v>
      </c>
      <c r="C159" s="55">
        <v>0</v>
      </c>
      <c r="D159" s="38">
        <f t="shared" si="4"/>
        <v>0</v>
      </c>
      <c r="E159" s="39" t="e">
        <f t="shared" si="3"/>
        <v>#DIV/0!</v>
      </c>
    </row>
    <row r="160" spans="1:5" ht="12.75" x14ac:dyDescent="0.2">
      <c r="A160" s="109" t="s">
        <v>248</v>
      </c>
      <c r="B160" s="110">
        <v>0</v>
      </c>
      <c r="C160" s="110">
        <v>0</v>
      </c>
      <c r="D160" s="111">
        <f t="shared" si="4"/>
        <v>0</v>
      </c>
      <c r="E160" s="112" t="e">
        <f t="shared" si="3"/>
        <v>#DIV/0!</v>
      </c>
    </row>
    <row r="161" spans="1:5" ht="12.75" x14ac:dyDescent="0.2">
      <c r="A161" s="37" t="s">
        <v>5</v>
      </c>
      <c r="B161" s="55">
        <v>0</v>
      </c>
      <c r="C161" s="55">
        <v>0</v>
      </c>
      <c r="D161" s="38">
        <f t="shared" si="4"/>
        <v>0</v>
      </c>
      <c r="E161" s="39" t="e">
        <f t="shared" si="3"/>
        <v>#DIV/0!</v>
      </c>
    </row>
    <row r="162" spans="1:5" ht="12.75" x14ac:dyDescent="0.2">
      <c r="A162" s="2" t="s">
        <v>94</v>
      </c>
      <c r="B162" s="24">
        <v>0</v>
      </c>
      <c r="C162" s="24">
        <v>0</v>
      </c>
      <c r="D162" s="43">
        <f>SUM(B162:C162)</f>
        <v>0</v>
      </c>
      <c r="E162" s="4" t="e">
        <f t="shared" si="3"/>
        <v>#DIV/0!</v>
      </c>
    </row>
    <row r="163" spans="1:5" ht="13.5" thickBot="1" x14ac:dyDescent="0.25">
      <c r="A163" s="54" t="s">
        <v>17</v>
      </c>
      <c r="B163" s="55">
        <v>0</v>
      </c>
      <c r="C163" s="55">
        <v>0</v>
      </c>
      <c r="D163" s="38">
        <f t="shared" si="4"/>
        <v>0</v>
      </c>
      <c r="E163" s="39" t="e">
        <f t="shared" si="3"/>
        <v>#DIV/0!</v>
      </c>
    </row>
    <row r="164" spans="1:5" ht="13.5" thickBot="1" x14ac:dyDescent="0.25">
      <c r="A164" s="29" t="s">
        <v>0</v>
      </c>
      <c r="B164" s="30">
        <f>SUM(B156:B163)</f>
        <v>0</v>
      </c>
      <c r="C164" s="30">
        <f>SUM(C156:C163)</f>
        <v>0</v>
      </c>
      <c r="D164" s="30">
        <f>SUM(D156:D163)</f>
        <v>0</v>
      </c>
      <c r="E164" s="31" t="e">
        <f>SUM(E156:E163)</f>
        <v>#DIV/0!</v>
      </c>
    </row>
    <row r="165" spans="1:5" ht="12.75" x14ac:dyDescent="0.2">
      <c r="A165" s="133" t="s">
        <v>151</v>
      </c>
      <c r="B165" s="133"/>
      <c r="C165" s="133"/>
      <c r="D165" s="133"/>
      <c r="E165" s="133"/>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46" t="s">
        <v>257</v>
      </c>
      <c r="B180" s="146"/>
      <c r="C180" s="146"/>
      <c r="D180" s="146"/>
      <c r="E180" s="146"/>
    </row>
    <row r="181" spans="1:5" ht="13.5" customHeight="1" thickBot="1" x14ac:dyDescent="0.25">
      <c r="A181" s="144" t="s">
        <v>254</v>
      </c>
      <c r="B181" s="144"/>
      <c r="C181" s="144"/>
      <c r="D181" s="144"/>
      <c r="E181" s="144"/>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B183+C183</f>
        <v>0</v>
      </c>
      <c r="E183" s="81" t="e">
        <f t="shared" ref="E183:E194" si="5">D183/$D$196*100</f>
        <v>#DIV/0!</v>
      </c>
    </row>
    <row r="184" spans="1:5" ht="12.75" x14ac:dyDescent="0.2">
      <c r="A184" s="21" t="s">
        <v>234</v>
      </c>
      <c r="B184" s="15">
        <v>0</v>
      </c>
      <c r="C184" s="15">
        <v>0</v>
      </c>
      <c r="D184" s="15">
        <f t="shared" ref="D184:D193" si="6">B184+C184</f>
        <v>0</v>
      </c>
      <c r="E184" s="80" t="e">
        <f t="shared" si="5"/>
        <v>#DIV/0!</v>
      </c>
    </row>
    <row r="185" spans="1:5" ht="12.75" x14ac:dyDescent="0.2">
      <c r="A185" s="79" t="s">
        <v>38</v>
      </c>
      <c r="B185" s="89">
        <v>0</v>
      </c>
      <c r="C185" s="89">
        <v>0</v>
      </c>
      <c r="D185" s="90">
        <f t="shared" si="6"/>
        <v>0</v>
      </c>
      <c r="E185" s="81" t="e">
        <f t="shared" si="5"/>
        <v>#DIV/0!</v>
      </c>
    </row>
    <row r="186" spans="1:5" ht="12.75" x14ac:dyDescent="0.2">
      <c r="A186" s="21" t="s">
        <v>235</v>
      </c>
      <c r="B186" s="15">
        <v>0</v>
      </c>
      <c r="C186" s="15">
        <v>0</v>
      </c>
      <c r="D186" s="15">
        <f t="shared" si="6"/>
        <v>0</v>
      </c>
      <c r="E186" s="80" t="e">
        <f t="shared" si="5"/>
        <v>#DIV/0!</v>
      </c>
    </row>
    <row r="187" spans="1:5" ht="12.75" x14ac:dyDescent="0.2">
      <c r="A187" s="79" t="s">
        <v>237</v>
      </c>
      <c r="B187" s="89">
        <v>0</v>
      </c>
      <c r="C187" s="89">
        <v>0</v>
      </c>
      <c r="D187" s="90">
        <f t="shared" si="6"/>
        <v>0</v>
      </c>
      <c r="E187" s="81" t="e">
        <f t="shared" si="5"/>
        <v>#DIV/0!</v>
      </c>
    </row>
    <row r="188" spans="1:5" ht="12.75" x14ac:dyDescent="0.2">
      <c r="A188" s="21" t="s">
        <v>236</v>
      </c>
      <c r="B188" s="15">
        <v>0</v>
      </c>
      <c r="C188" s="15">
        <v>0</v>
      </c>
      <c r="D188" s="15">
        <f t="shared" si="6"/>
        <v>0</v>
      </c>
      <c r="E188" s="80" t="e">
        <f t="shared" si="5"/>
        <v>#DIV/0!</v>
      </c>
    </row>
    <row r="189" spans="1:5" ht="12.75" x14ac:dyDescent="0.2">
      <c r="A189" s="40" t="s">
        <v>239</v>
      </c>
      <c r="B189" s="90">
        <v>0</v>
      </c>
      <c r="C189" s="90">
        <v>0</v>
      </c>
      <c r="D189" s="90">
        <f>SUM(B189+C189)</f>
        <v>0</v>
      </c>
      <c r="E189" s="81" t="e">
        <f t="shared" si="5"/>
        <v>#DIV/0!</v>
      </c>
    </row>
    <row r="190" spans="1:5" ht="12.75" x14ac:dyDescent="0.2">
      <c r="A190" s="21" t="s">
        <v>240</v>
      </c>
      <c r="B190" s="15">
        <v>0</v>
      </c>
      <c r="C190" s="15">
        <v>0</v>
      </c>
      <c r="D190" s="15">
        <f>SUM(B190+C190)</f>
        <v>0</v>
      </c>
      <c r="E190" s="80" t="e">
        <f t="shared" si="5"/>
        <v>#DIV/0!</v>
      </c>
    </row>
    <row r="191" spans="1:5" ht="12.75" x14ac:dyDescent="0.2">
      <c r="A191" s="40" t="s">
        <v>243</v>
      </c>
      <c r="B191" s="90">
        <v>0</v>
      </c>
      <c r="C191" s="90">
        <v>0</v>
      </c>
      <c r="D191" s="90">
        <v>0</v>
      </c>
      <c r="E191" s="81" t="e">
        <f t="shared" si="5"/>
        <v>#DIV/0!</v>
      </c>
    </row>
    <row r="192" spans="1:5" ht="12.75" x14ac:dyDescent="0.2">
      <c r="A192" s="21" t="s">
        <v>241</v>
      </c>
      <c r="B192" s="15">
        <v>0</v>
      </c>
      <c r="C192" s="15">
        <v>0</v>
      </c>
      <c r="D192" s="15">
        <f>SUM(B192+C192)</f>
        <v>0</v>
      </c>
      <c r="E192" s="80" t="e">
        <f t="shared" si="5"/>
        <v>#DIV/0!</v>
      </c>
    </row>
    <row r="193" spans="1:5" ht="12.75" x14ac:dyDescent="0.2">
      <c r="A193" s="79" t="s">
        <v>242</v>
      </c>
      <c r="B193" s="89">
        <v>0</v>
      </c>
      <c r="C193" s="89">
        <v>0</v>
      </c>
      <c r="D193" s="90">
        <f t="shared" si="6"/>
        <v>0</v>
      </c>
      <c r="E193" s="81" t="e">
        <f t="shared" si="5"/>
        <v>#DIV/0!</v>
      </c>
    </row>
    <row r="194" spans="1:5" ht="12.75" x14ac:dyDescent="0.2">
      <c r="A194" s="116" t="s">
        <v>250</v>
      </c>
      <c r="B194" s="117">
        <v>0</v>
      </c>
      <c r="C194" s="117">
        <v>0</v>
      </c>
      <c r="D194" s="117">
        <v>0</v>
      </c>
      <c r="E194" s="118" t="e">
        <f t="shared" si="5"/>
        <v>#DIV/0!</v>
      </c>
    </row>
    <row r="195" spans="1:5" ht="13.5" thickBot="1" x14ac:dyDescent="0.25">
      <c r="A195" s="79" t="s">
        <v>252</v>
      </c>
      <c r="B195" s="89">
        <v>0</v>
      </c>
      <c r="C195" s="89">
        <v>0</v>
      </c>
      <c r="D195" s="90">
        <v>0</v>
      </c>
      <c r="E195" s="81" t="e">
        <f>D195/$D$196*100</f>
        <v>#DIV/0!</v>
      </c>
    </row>
    <row r="196" spans="1:5" ht="13.5" thickBot="1" x14ac:dyDescent="0.25">
      <c r="A196" s="76" t="s">
        <v>0</v>
      </c>
      <c r="B196" s="77">
        <f>SUM(B183:B194)</f>
        <v>0</v>
      </c>
      <c r="C196" s="77">
        <f>SUM(C183:C194)</f>
        <v>0</v>
      </c>
      <c r="D196" s="77">
        <f>SUM(D183:D194)</f>
        <v>0</v>
      </c>
      <c r="E196" s="115" t="e">
        <f>SUM(E183:E195)</f>
        <v>#DIV/0!</v>
      </c>
    </row>
    <row r="197" spans="1:5" ht="12.75" x14ac:dyDescent="0.2">
      <c r="A197" s="7"/>
      <c r="B197" s="7"/>
      <c r="C197" s="7"/>
      <c r="D197" s="7"/>
      <c r="E197" s="7"/>
    </row>
    <row r="198" spans="1:5" ht="15.75" customHeight="1" x14ac:dyDescent="0.2">
      <c r="A198" s="128" t="s">
        <v>253</v>
      </c>
      <c r="B198" s="128"/>
      <c r="C198" s="128"/>
      <c r="D198" s="128"/>
      <c r="E198" s="128"/>
    </row>
    <row r="199" spans="1:5" ht="12.75" x14ac:dyDescent="0.2">
      <c r="A199" s="128"/>
      <c r="B199" s="128"/>
      <c r="C199" s="128"/>
      <c r="D199" s="128"/>
      <c r="E199" s="128"/>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0</v>
      </c>
      <c r="C202" s="18">
        <v>0</v>
      </c>
      <c r="D202" s="1">
        <v>0</v>
      </c>
      <c r="E202" s="4" t="e">
        <f>(D202/D$205)*100</f>
        <v>#DIV/0!</v>
      </c>
    </row>
    <row r="203" spans="1:5" ht="12.75" x14ac:dyDescent="0.2">
      <c r="A203" s="37" t="s">
        <v>4</v>
      </c>
      <c r="B203" s="47">
        <v>0</v>
      </c>
      <c r="C203" s="47">
        <v>0</v>
      </c>
      <c r="D203" s="46">
        <f>SUM(B203:C203)</f>
        <v>0</v>
      </c>
      <c r="E203" s="39" t="e">
        <f>(D203/D$205)*100</f>
        <v>#DIV/0!</v>
      </c>
    </row>
    <row r="204" spans="1:5" ht="13.5" thickBot="1" x14ac:dyDescent="0.25">
      <c r="A204" s="2" t="s">
        <v>17</v>
      </c>
      <c r="B204" s="18">
        <v>0</v>
      </c>
      <c r="C204" s="18">
        <v>0</v>
      </c>
      <c r="D204" s="13">
        <f>SUM(B204:C204)</f>
        <v>0</v>
      </c>
      <c r="E204" s="4" t="e">
        <f>(D204/D$205)*100</f>
        <v>#DIV/0!</v>
      </c>
    </row>
    <row r="205" spans="1:5" ht="13.5" thickBot="1" x14ac:dyDescent="0.25">
      <c r="A205" s="29" t="s">
        <v>0</v>
      </c>
      <c r="B205" s="30">
        <f>SUM(B202:B204)</f>
        <v>0</v>
      </c>
      <c r="C205" s="30">
        <f>SUM(C202:C204)</f>
        <v>0</v>
      </c>
      <c r="D205" s="30">
        <f>SUM(D202:D204)</f>
        <v>0</v>
      </c>
      <c r="E205" s="32" t="e">
        <f>SUM(E202:E204)</f>
        <v>#DIV/0!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33" t="s">
        <v>246</v>
      </c>
      <c r="B209" s="133"/>
      <c r="C209" s="133"/>
      <c r="D209" s="133"/>
      <c r="E209" s="133"/>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40"/>
      <c r="B223" s="140"/>
      <c r="C223" s="140"/>
      <c r="D223" s="140"/>
      <c r="E223" s="140"/>
    </row>
    <row r="224" spans="1:5" ht="12.75" x14ac:dyDescent="0.2">
      <c r="A224" s="7" t="s">
        <v>169</v>
      </c>
      <c r="B224" s="7"/>
      <c r="C224" s="7"/>
      <c r="D224" s="7"/>
      <c r="E224" s="7"/>
    </row>
    <row r="225" spans="1:5" ht="12.75" x14ac:dyDescent="0.2"/>
    <row r="226" spans="1:5" ht="12.75" customHeight="1" x14ac:dyDescent="0.2">
      <c r="A226" s="137" t="s">
        <v>255</v>
      </c>
      <c r="B226" s="137"/>
      <c r="C226" s="137"/>
      <c r="D226" s="137"/>
      <c r="E226" s="137"/>
    </row>
    <row r="227" spans="1:5" ht="12.75" x14ac:dyDescent="0.2">
      <c r="A227" s="137"/>
      <c r="B227" s="137"/>
      <c r="C227" s="137"/>
      <c r="D227" s="137"/>
      <c r="E227" s="137"/>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v>0</v>
      </c>
      <c r="E230" s="4" t="e">
        <f>(D230/D$232)*100</f>
        <v>#DIV/0!</v>
      </c>
    </row>
    <row r="231" spans="1:5" ht="13.5" thickBot="1" x14ac:dyDescent="0.25">
      <c r="A231" s="48" t="s">
        <v>63</v>
      </c>
      <c r="B231" s="52">
        <v>0</v>
      </c>
      <c r="C231" s="52">
        <v>0</v>
      </c>
      <c r="D231" s="52">
        <v>0</v>
      </c>
      <c r="E231" s="28" t="e">
        <f>(D231/D$232)*100</f>
        <v>#DIV/0!</v>
      </c>
    </row>
    <row r="232" spans="1:5" ht="13.5" thickBot="1" x14ac:dyDescent="0.25">
      <c r="A232" s="29" t="s">
        <v>0</v>
      </c>
      <c r="B232" s="30">
        <f>B230+B231</f>
        <v>0</v>
      </c>
      <c r="C232" s="30">
        <f>C231+C230</f>
        <v>0</v>
      </c>
      <c r="D232" s="30">
        <f>SUM(D230:D231)</f>
        <v>0</v>
      </c>
      <c r="E232" s="32" t="e">
        <f>SUM(E230:E231)</f>
        <v>#DIV/0!</v>
      </c>
    </row>
    <row r="233" spans="1:5" ht="12.75" x14ac:dyDescent="0.2">
      <c r="A233" s="142" t="s">
        <v>157</v>
      </c>
      <c r="B233" s="142"/>
      <c r="C233" s="142"/>
      <c r="D233" s="142"/>
      <c r="E233" s="14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0</v>
      </c>
      <c r="D253" s="3">
        <v>0</v>
      </c>
      <c r="E253" s="4" t="e">
        <f>(D253/D$258)*100</f>
        <v>#DIV/0!</v>
      </c>
    </row>
    <row r="254" spans="1:5" ht="12.75" x14ac:dyDescent="0.2">
      <c r="A254" s="26" t="s">
        <v>46</v>
      </c>
      <c r="B254" s="49">
        <v>0</v>
      </c>
      <c r="C254" s="49">
        <v>0</v>
      </c>
      <c r="D254" s="52">
        <v>0</v>
      </c>
      <c r="E254" s="28" t="e">
        <f>(D254/D$258)*100</f>
        <v>#DIV/0!</v>
      </c>
    </row>
    <row r="255" spans="1:5" ht="12.75" x14ac:dyDescent="0.2">
      <c r="A255" s="2" t="s">
        <v>51</v>
      </c>
      <c r="B255" s="24">
        <v>0</v>
      </c>
      <c r="C255" s="24">
        <v>0</v>
      </c>
      <c r="D255" s="43">
        <v>0</v>
      </c>
      <c r="E255" s="4" t="e">
        <f>(D255/D$258)*100</f>
        <v>#DIV/0!</v>
      </c>
    </row>
    <row r="256" spans="1:5" ht="12.75" x14ac:dyDescent="0.2">
      <c r="A256" s="26" t="s">
        <v>24</v>
      </c>
      <c r="B256" s="53">
        <v>0</v>
      </c>
      <c r="C256" s="53">
        <v>0</v>
      </c>
      <c r="D256" s="52">
        <v>0</v>
      </c>
      <c r="E256" s="28" t="e">
        <f>(D256/D$258)*100</f>
        <v>#DIV/0!</v>
      </c>
    </row>
    <row r="257" spans="1:5" ht="13.5" thickBot="1" x14ac:dyDescent="0.25">
      <c r="A257" s="69" t="s">
        <v>25</v>
      </c>
      <c r="B257" s="64">
        <v>0</v>
      </c>
      <c r="C257" s="64">
        <v>0</v>
      </c>
      <c r="D257" s="70">
        <v>0</v>
      </c>
      <c r="E257" s="65" t="e">
        <f>(D257/D$258)*100</f>
        <v>#DIV/0!</v>
      </c>
    </row>
    <row r="258" spans="1:5" ht="13.5" thickBot="1" x14ac:dyDescent="0.25">
      <c r="A258" s="36" t="s">
        <v>0</v>
      </c>
      <c r="B258" s="30">
        <f>SUM(B253:B257)</f>
        <v>0</v>
      </c>
      <c r="C258" s="30">
        <f>SUM(C253:C257)</f>
        <v>0</v>
      </c>
      <c r="D258" s="30">
        <f>SUM(D253:D257)</f>
        <v>0</v>
      </c>
      <c r="E258" s="30" t="e">
        <f>SUM(E253:E257)</f>
        <v>#DIV/0!</v>
      </c>
    </row>
    <row r="259" spans="1:5" ht="12.75" x14ac:dyDescent="0.2">
      <c r="A259" s="7"/>
      <c r="B259" s="7"/>
      <c r="C259" s="7"/>
      <c r="D259" s="7"/>
      <c r="E259" s="7"/>
    </row>
    <row r="260" spans="1:5" ht="12.75" customHeight="1" thickBot="1" x14ac:dyDescent="0.25"/>
    <row r="261" spans="1:5" ht="12.75" customHeight="1" x14ac:dyDescent="0.2">
      <c r="A261" s="142" t="s">
        <v>160</v>
      </c>
      <c r="B261" s="142"/>
      <c r="C261" s="142"/>
      <c r="D261" s="142"/>
      <c r="E261" s="142"/>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38" t="s">
        <v>238</v>
      </c>
      <c r="B281" s="138"/>
      <c r="C281" s="138"/>
      <c r="D281" s="138"/>
      <c r="E281" s="138"/>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0</v>
      </c>
      <c r="C284" s="24">
        <v>0</v>
      </c>
      <c r="D284" s="22">
        <f>SUM(B284+C284)</f>
        <v>0</v>
      </c>
      <c r="E284" s="20" t="e">
        <f t="shared" ref="E284:E291" si="7">(D284/D$291)*100</f>
        <v>#DIV/0!</v>
      </c>
    </row>
    <row r="285" spans="1:5" ht="12.75" x14ac:dyDescent="0.2">
      <c r="A285" s="26" t="s">
        <v>1</v>
      </c>
      <c r="B285" s="53">
        <v>0</v>
      </c>
      <c r="C285" s="53">
        <v>0</v>
      </c>
      <c r="D285" s="50">
        <f>SUM(B285+C285)</f>
        <v>0</v>
      </c>
      <c r="E285" s="51" t="e">
        <f>(D285/D$291)*100</f>
        <v>#DIV/0!</v>
      </c>
    </row>
    <row r="286" spans="1:5" ht="12.75" x14ac:dyDescent="0.2">
      <c r="A286" s="21" t="s">
        <v>103</v>
      </c>
      <c r="B286" s="24">
        <v>0</v>
      </c>
      <c r="C286" s="24">
        <v>0</v>
      </c>
      <c r="D286" s="22">
        <f t="shared" ref="D286:D290" si="8">SUM(B286:C286)</f>
        <v>0</v>
      </c>
      <c r="E286" s="20" t="e">
        <f>(D286/D$291)*100</f>
        <v>#DIV/0!</v>
      </c>
    </row>
    <row r="287" spans="1:5" ht="12.75" x14ac:dyDescent="0.2">
      <c r="A287" s="26" t="s">
        <v>28</v>
      </c>
      <c r="B287" s="53">
        <v>0</v>
      </c>
      <c r="C287" s="53">
        <v>0</v>
      </c>
      <c r="D287" s="50">
        <v>0</v>
      </c>
      <c r="E287" s="51" t="e">
        <f t="shared" si="7"/>
        <v>#DIV/0!</v>
      </c>
    </row>
    <row r="288" spans="1:5" ht="12.75" x14ac:dyDescent="0.2">
      <c r="A288" s="2" t="s">
        <v>29</v>
      </c>
      <c r="B288" s="24">
        <v>0</v>
      </c>
      <c r="C288" s="24">
        <v>0</v>
      </c>
      <c r="D288" s="22">
        <v>0</v>
      </c>
      <c r="E288" s="20" t="e">
        <f t="shared" si="7"/>
        <v>#DIV/0!</v>
      </c>
    </row>
    <row r="289" spans="1:5" ht="12.75" x14ac:dyDescent="0.2">
      <c r="A289" s="26" t="s">
        <v>30</v>
      </c>
      <c r="B289" s="53">
        <v>0</v>
      </c>
      <c r="C289" s="53">
        <v>0</v>
      </c>
      <c r="D289" s="50">
        <f t="shared" si="8"/>
        <v>0</v>
      </c>
      <c r="E289" s="51" t="e">
        <f>(D289/D$291)*100</f>
        <v>#DIV/0!</v>
      </c>
    </row>
    <row r="290" spans="1:5" ht="13.5" thickBot="1" x14ac:dyDescent="0.25">
      <c r="A290" s="69" t="s">
        <v>52</v>
      </c>
      <c r="B290" s="24">
        <v>0</v>
      </c>
      <c r="C290" s="24">
        <v>0</v>
      </c>
      <c r="D290" s="22">
        <f t="shared" si="8"/>
        <v>0</v>
      </c>
      <c r="E290" s="23" t="e">
        <f t="shared" si="7"/>
        <v>#DIV/0!</v>
      </c>
    </row>
    <row r="291" spans="1:5" ht="13.5" thickBot="1" x14ac:dyDescent="0.25">
      <c r="A291" s="29" t="s">
        <v>0</v>
      </c>
      <c r="B291" s="30">
        <f>SUM(B284:B290)</f>
        <v>0</v>
      </c>
      <c r="C291" s="30">
        <f>SUM(C284:C290)</f>
        <v>0</v>
      </c>
      <c r="D291" s="30">
        <f>SUM(D284:D290)</f>
        <v>0</v>
      </c>
      <c r="E291" s="32" t="e">
        <f t="shared" si="7"/>
        <v>#DIV/0!</v>
      </c>
    </row>
    <row r="292" spans="1:5" ht="12.75" x14ac:dyDescent="0.2">
      <c r="A292" s="142" t="s">
        <v>162</v>
      </c>
      <c r="B292" s="142"/>
      <c r="C292" s="142"/>
      <c r="D292" s="142"/>
      <c r="E292" s="142"/>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55:E55"/>
    <mergeCell ref="A4:E4"/>
    <mergeCell ref="A5:E5"/>
    <mergeCell ref="A6:E6"/>
    <mergeCell ref="A13:E13"/>
    <mergeCell ref="A30:E30"/>
    <mergeCell ref="A223:E223"/>
    <mergeCell ref="A66:E66"/>
    <mergeCell ref="A86:E87"/>
    <mergeCell ref="A100:E100"/>
    <mergeCell ref="A119:E120"/>
    <mergeCell ref="A133:E133"/>
    <mergeCell ref="A151:E152"/>
    <mergeCell ref="A165:E165"/>
    <mergeCell ref="A180:E180"/>
    <mergeCell ref="A181:E181"/>
    <mergeCell ref="A198:E199"/>
    <mergeCell ref="A209:E209"/>
    <mergeCell ref="A226:E227"/>
    <mergeCell ref="A233:E233"/>
    <mergeCell ref="A261:E261"/>
    <mergeCell ref="A281:E281"/>
    <mergeCell ref="A292:E292"/>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Trabajo</vt:lpstr>
      <vt:lpstr>MAY</vt:lpstr>
      <vt:lpstr>JUN</vt:lpstr>
      <vt:lpstr>JUL</vt:lpstr>
      <vt:lpstr>AGO</vt:lpstr>
      <vt:lpstr>SEP</vt:lpstr>
      <vt:lpstr>OCT</vt:lpstr>
      <vt:lpstr>NOV</vt:lpstr>
      <vt:lpstr>DIC</vt:lpstr>
      <vt:lpstr>ENE</vt:lpstr>
      <vt:lpstr>FINAL</vt:lpstr>
      <vt:lpstr>Febrero</vt:lpstr>
      <vt:lpstr>Marzo</vt:lpstr>
      <vt:lpstr>Abril</vt:lpstr>
      <vt:lpstr>Mayo</vt:lpstr>
      <vt:lpstr>Junio</vt:lpstr>
      <vt:lpstr>Julio</vt:lpstr>
      <vt:lpstr>Agosto</vt:lpstr>
      <vt:lpstr>Septiembre</vt:lpstr>
      <vt:lpstr>Octubre</vt:lpstr>
      <vt:lpstr>Noviembre</vt:lpstr>
      <vt:lpstr>Diciembre</vt:lpstr>
    </vt:vector>
  </TitlesOfParts>
  <Company>Instituto Jalisciense de las Mujeres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CDM TRABAJO SOCIAL</cp:lastModifiedBy>
  <cp:lastPrinted>2016-02-09T18:11:51Z</cp:lastPrinted>
  <dcterms:created xsi:type="dcterms:W3CDTF">2008-08-05T21:26:29Z</dcterms:created>
  <dcterms:modified xsi:type="dcterms:W3CDTF">2019-01-30T17:47:01Z</dcterms:modified>
</cp:coreProperties>
</file>